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99" i="3" l="1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E90" i="3"/>
  <c r="D90" i="3"/>
  <c r="D88" i="3"/>
  <c r="D91" i="3" s="1"/>
  <c r="E87" i="3"/>
  <c r="D87" i="3"/>
  <c r="C87" i="3"/>
  <c r="C90" i="3" s="1"/>
  <c r="K85" i="3"/>
  <c r="K87" i="3" s="1"/>
  <c r="K90" i="3" s="1"/>
  <c r="J85" i="3"/>
  <c r="J87" i="3" s="1"/>
  <c r="J90" i="3" s="1"/>
  <c r="I85" i="3"/>
  <c r="M82" i="3" s="1"/>
  <c r="K83" i="3"/>
  <c r="J83" i="3"/>
  <c r="I83" i="3"/>
  <c r="N82" i="3" s="1"/>
  <c r="E83" i="3"/>
  <c r="N84" i="3" s="1"/>
  <c r="D83" i="3"/>
  <c r="N83" i="3" s="1"/>
  <c r="C83" i="3"/>
  <c r="K82" i="3"/>
  <c r="K84" i="3" s="1"/>
  <c r="K89" i="3" s="1"/>
  <c r="J82" i="3"/>
  <c r="J84" i="3" s="1"/>
  <c r="J89" i="3" s="1"/>
  <c r="I82" i="3"/>
  <c r="E82" i="3"/>
  <c r="D82" i="3"/>
  <c r="D84" i="3" s="1"/>
  <c r="D89" i="3" s="1"/>
  <c r="C82" i="3"/>
  <c r="C84" i="3" s="1"/>
  <c r="C89" i="3" s="1"/>
  <c r="I88" i="3" l="1"/>
  <c r="I91" i="3" s="1"/>
  <c r="I87" i="3"/>
  <c r="I90" i="3" s="1"/>
  <c r="E84" i="3"/>
  <c r="E89" i="3" s="1"/>
  <c r="M83" i="3"/>
  <c r="D92" i="3"/>
  <c r="D93" i="3"/>
  <c r="M84" i="3"/>
  <c r="E88" i="3"/>
  <c r="E91" i="3" s="1"/>
  <c r="C88" i="3"/>
  <c r="C91" i="3" s="1"/>
  <c r="C93" i="3" s="1"/>
  <c r="J88" i="3"/>
  <c r="J91" i="3" s="1"/>
  <c r="J93" i="3" s="1"/>
  <c r="K88" i="3"/>
  <c r="K91" i="3" s="1"/>
  <c r="K92" i="3" s="1"/>
  <c r="I84" i="3"/>
  <c r="I89" i="3" s="1"/>
  <c r="E92" i="3" l="1"/>
  <c r="I93" i="3"/>
  <c r="E93" i="3"/>
  <c r="I92" i="3"/>
  <c r="J92" i="3"/>
  <c r="K93" i="3"/>
  <c r="C92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<sst xmlns="http://schemas.openxmlformats.org/spreadsheetml/2006/main" count="275" uniqueCount="130">
  <si>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</si>
  <si>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</si>
  <si>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</si>
  <si>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</si>
  <si>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</si>
  <si>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</si>
  <si>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</si>
  <si>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</si>
  <si>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</si>
  <si>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</si>
  <si>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</si>
  <si>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</si>
  <si>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</si>
  <si>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</si>
  <si>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</si>
  <si>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</si>
  <si>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</si>
  <si>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</si>
  <si>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</si>
  <si>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</si>
  <si>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</si>
  <si>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</si>
  <si>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</si>
  <si>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</si>
  <si>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</si>
  <si>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</si>
  <si>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</si>
  <si>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</si>
  <si>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</si>
  <si>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</si>
  <si>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</si>
  <si>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</si>
  <si>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</si>
  <si>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</si>
  <si>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</si>
  <si>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</si>
  <si>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</si>
  <si>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</si>
  <si>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Чагода</t>
  </si>
  <si>
    <t xml:space="preserve"> 10 Чагода Т 1 ап</t>
  </si>
  <si>
    <t xml:space="preserve"> 10 Чагода Т 2 ап</t>
  </si>
  <si>
    <t xml:space="preserve"> 10 Чагода ТСН 1 ао</t>
  </si>
  <si>
    <t xml:space="preserve"> 10 Чагода ТСН 2 ао</t>
  </si>
  <si>
    <t xml:space="preserve"> 10 Чагода-БСК ао</t>
  </si>
  <si>
    <t xml:space="preserve"> 10 Чагода-БСК ап</t>
  </si>
  <si>
    <t xml:space="preserve"> 10 Чагода-ДГР 1 ао</t>
  </si>
  <si>
    <t xml:space="preserve"> 10 Чагода-ДГР 2 ао</t>
  </si>
  <si>
    <t xml:space="preserve"> 10 Чагода-Дедово поле ао</t>
  </si>
  <si>
    <t xml:space="preserve"> 10 Чагода-Котельная ао</t>
  </si>
  <si>
    <t xml:space="preserve"> 10 Чагода-Леспромхоз ао</t>
  </si>
  <si>
    <t xml:space="preserve"> 10 Чагода-Мегрино ао</t>
  </si>
  <si>
    <t xml:space="preserve"> 10 Чагода-Промзона ао</t>
  </si>
  <si>
    <t xml:space="preserve"> 10 Чагода-Пустынь ао</t>
  </si>
  <si>
    <t xml:space="preserve"> 10 Чагода-Ретранслятор ао</t>
  </si>
  <si>
    <t xml:space="preserve"> 10 Чагода-Сазоново ао</t>
  </si>
  <si>
    <t xml:space="preserve"> 10 Чагода-Стекло 2 ао</t>
  </si>
  <si>
    <t xml:space="preserve"> 10 Чагода-Стекло 2 ао RS УСПД</t>
  </si>
  <si>
    <t xml:space="preserve"> 10 Чагода-Стекло 3 ао</t>
  </si>
  <si>
    <t xml:space="preserve"> 10 Чагода-Стекло 3 ао RS УСПД</t>
  </si>
  <si>
    <t xml:space="preserve"> 10 Чагода-Стекло 4 ао</t>
  </si>
  <si>
    <t xml:space="preserve"> 10 Чагода-Стекло 4 ао RS УСПД</t>
  </si>
  <si>
    <t xml:space="preserve"> 10 Чагода-Стекло 5 ао</t>
  </si>
  <si>
    <t xml:space="preserve"> 10 Чагода-Стекло 5 ао RS УСПД</t>
  </si>
  <si>
    <t xml:space="preserve"> 10 Чагода-Стекло 6 ао</t>
  </si>
  <si>
    <t xml:space="preserve"> 10 Чагода-Стекло 6 ао RS УСПД</t>
  </si>
  <si>
    <t xml:space="preserve"> 10 Чагода-ЭТС 1 ао</t>
  </si>
  <si>
    <t xml:space="preserve"> 10 Чагода-ЭТС 2 ао</t>
  </si>
  <si>
    <t xml:space="preserve"> 10 Чагода-ЭТС 3 ао</t>
  </si>
  <si>
    <t xml:space="preserve"> 10 Чагода-ЭТС 4 ао</t>
  </si>
  <si>
    <t xml:space="preserve"> 110 Чагода Т 1 ап</t>
  </si>
  <si>
    <t xml:space="preserve"> 110 Чагода Т 2 ап</t>
  </si>
  <si>
    <t xml:space="preserve"> 110 Чагода-Бабаево ао</t>
  </si>
  <si>
    <t xml:space="preserve"> 110 Чагода-Кварц 1 ао</t>
  </si>
  <si>
    <t xml:space="preserve"> 110 Чагода-Кварц 2 ао</t>
  </si>
  <si>
    <t xml:space="preserve"> 110 Чагода-Кварц 2 ап</t>
  </si>
  <si>
    <t xml:space="preserve"> 110 Чагода-Покровское ао</t>
  </si>
  <si>
    <t xml:space="preserve"> 110 Чагода-Покровское ап</t>
  </si>
  <si>
    <t xml:space="preserve"> 110 Чагода-Чагода 1 ао</t>
  </si>
  <si>
    <t xml:space="preserve"> 110 Чагода-Чагода 1 ап</t>
  </si>
  <si>
    <t xml:space="preserve"> 35 Чагода Т 1 ап</t>
  </si>
  <si>
    <t xml:space="preserve"> 35 Чагода Т 2 ап</t>
  </si>
  <si>
    <t xml:space="preserve"> 35 Чагода-Сазоново ао</t>
  </si>
  <si>
    <t xml:space="preserve"> 35 Чагода-Сазоново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</si>
  <si>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</si>
  <si>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</si>
  <si>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</si>
  <si>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</si>
  <si>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</si>
  <si>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</si>
  <si>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</si>
  <si>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</si>
  <si>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</si>
  <si>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</si>
  <si>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</si>
  <si>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</si>
  <si>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</si>
  <si>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</si>
  <si>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</si>
  <si>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</si>
  <si>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</si>
  <si>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</si>
  <si>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</si>
  <si>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</si>
  <si>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</si>
  <si>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</si>
  <si>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</si>
  <si>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</si>
  <si>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</si>
  <si>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</si>
  <si>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</si>
  <si>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</si>
  <si>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</si>
  <si>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</si>
  <si>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</si>
  <si>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</si>
  <si>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</si>
  <si>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</si>
  <si>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</si>
  <si>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</si>
  <si>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</si>
  <si>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</si>
  <si>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</si>
  <si>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</si>
  <si>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</si>
  <si>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</si>
  <si>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</si>
  <si>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</si>
  <si>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</si>
  <si>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</si>
  <si>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в режимный день 15.12.2021 г. по                        ПС 110\35\10 Чагода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</si>
</sst>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5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 wrapText="1"/>
    </xf>
    <xf numFmtId="2" fontId="0" fillId="5" borderId="29" xfId="0" applyNumberForma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166" fontId="13" fillId="6" borderId="11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13" fillId="4" borderId="36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3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T3" sqref="AT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36</v>
      </c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Чагода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37</v>
      </c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1" t="s">
        <v>82</v>
      </c>
      <c r="AT6" s="148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4080</v>
      </c>
      <c r="C7" s="73">
        <v>3690</v>
      </c>
      <c r="D7" s="73">
        <v>16.2</v>
      </c>
      <c r="E7" s="73">
        <v>15.6</v>
      </c>
      <c r="F7" s="73">
        <v>0</v>
      </c>
      <c r="G7" s="73">
        <v>16</v>
      </c>
      <c r="H7" s="73">
        <v>0</v>
      </c>
      <c r="I7" s="73">
        <v>0.6</v>
      </c>
      <c r="J7" s="73">
        <v>177</v>
      </c>
      <c r="K7" s="73">
        <v>0</v>
      </c>
      <c r="L7" s="73">
        <v>189</v>
      </c>
      <c r="M7" s="73">
        <v>141</v>
      </c>
      <c r="N7" s="73">
        <v>118.8</v>
      </c>
      <c r="O7" s="73">
        <v>51.5</v>
      </c>
      <c r="P7" s="73">
        <v>224.4</v>
      </c>
      <c r="Q7" s="73">
        <v>174.6</v>
      </c>
      <c r="R7" s="73">
        <v>0</v>
      </c>
      <c r="S7" s="73">
        <v>0</v>
      </c>
      <c r="T7" s="73">
        <v>1972</v>
      </c>
      <c r="U7" s="73">
        <v>1974</v>
      </c>
      <c r="V7" s="73">
        <v>1512</v>
      </c>
      <c r="W7" s="73">
        <v>1512</v>
      </c>
      <c r="X7" s="73">
        <v>1143.2</v>
      </c>
      <c r="Y7" s="73">
        <v>1143.6000000000001</v>
      </c>
      <c r="Z7" s="73">
        <v>1194</v>
      </c>
      <c r="AA7" s="73">
        <v>603.6</v>
      </c>
      <c r="AB7" s="73">
        <v>619.80000000000007</v>
      </c>
      <c r="AC7" s="73">
        <v>136.19999999999999</v>
      </c>
      <c r="AD7" s="73">
        <v>0</v>
      </c>
      <c r="AE7" s="73">
        <v>104.8</v>
      </c>
      <c r="AF7" s="73">
        <v>4125</v>
      </c>
      <c r="AG7" s="73">
        <v>4052.4</v>
      </c>
      <c r="AH7" s="73">
        <v>0</v>
      </c>
      <c r="AI7" s="73">
        <v>0</v>
      </c>
      <c r="AJ7" s="73">
        <v>3748.8</v>
      </c>
      <c r="AK7" s="73">
        <v>0</v>
      </c>
      <c r="AL7" s="73">
        <v>0</v>
      </c>
      <c r="AM7" s="73">
        <v>4125</v>
      </c>
      <c r="AN7" s="73">
        <v>0</v>
      </c>
      <c r="AO7" s="73">
        <v>7814.4000000000005</v>
      </c>
      <c r="AP7" s="73">
        <v>0</v>
      </c>
      <c r="AQ7" s="73">
        <v>0</v>
      </c>
      <c r="AR7" s="73">
        <v>333.2</v>
      </c>
      <c r="AS7" s="74">
        <v>0</v>
      </c>
      <c r="AT7" s="105"/>
    </row>
    <row r="8" spans="1:54" x14ac:dyDescent="0.2">
      <c r="A8" s="75" t="s">
        <v>4</v>
      </c>
      <c r="B8" s="76">
        <v>4044</v>
      </c>
      <c r="C8" s="76">
        <v>3642</v>
      </c>
      <c r="D8" s="76">
        <v>16.8</v>
      </c>
      <c r="E8" s="76">
        <v>15.6</v>
      </c>
      <c r="F8" s="76">
        <v>0</v>
      </c>
      <c r="G8" s="76">
        <v>16</v>
      </c>
      <c r="H8" s="76">
        <v>0</v>
      </c>
      <c r="I8" s="76">
        <v>0.4</v>
      </c>
      <c r="J8" s="76">
        <v>169.8</v>
      </c>
      <c r="K8" s="76">
        <v>0</v>
      </c>
      <c r="L8" s="76">
        <v>178.20000000000002</v>
      </c>
      <c r="M8" s="76">
        <v>138.6</v>
      </c>
      <c r="N8" s="76">
        <v>117.60000000000001</v>
      </c>
      <c r="O8" s="76">
        <v>49.5</v>
      </c>
      <c r="P8" s="76">
        <v>213.6</v>
      </c>
      <c r="Q8" s="76">
        <v>169.20000000000002</v>
      </c>
      <c r="R8" s="76">
        <v>0</v>
      </c>
      <c r="S8" s="76">
        <v>0</v>
      </c>
      <c r="T8" s="76">
        <v>1984</v>
      </c>
      <c r="U8" s="76">
        <v>1984</v>
      </c>
      <c r="V8" s="76">
        <v>1524</v>
      </c>
      <c r="W8" s="76">
        <v>1524</v>
      </c>
      <c r="X8" s="76">
        <v>1144</v>
      </c>
      <c r="Y8" s="76">
        <v>1144</v>
      </c>
      <c r="Z8" s="76">
        <v>1172.4000000000001</v>
      </c>
      <c r="AA8" s="76">
        <v>1176</v>
      </c>
      <c r="AB8" s="76">
        <v>580.20000000000005</v>
      </c>
      <c r="AC8" s="76">
        <v>136.80000000000001</v>
      </c>
      <c r="AD8" s="76">
        <v>0</v>
      </c>
      <c r="AE8" s="76">
        <v>99.2</v>
      </c>
      <c r="AF8" s="76">
        <v>4085.4</v>
      </c>
      <c r="AG8" s="76">
        <v>3973.2000000000003</v>
      </c>
      <c r="AH8" s="76">
        <v>0</v>
      </c>
      <c r="AI8" s="76">
        <v>0</v>
      </c>
      <c r="AJ8" s="76">
        <v>3636.6</v>
      </c>
      <c r="AK8" s="76">
        <v>0</v>
      </c>
      <c r="AL8" s="76">
        <v>0</v>
      </c>
      <c r="AM8" s="76">
        <v>4092</v>
      </c>
      <c r="AN8" s="76">
        <v>0</v>
      </c>
      <c r="AO8" s="76">
        <v>7623</v>
      </c>
      <c r="AP8" s="76">
        <v>0</v>
      </c>
      <c r="AQ8" s="76">
        <v>0</v>
      </c>
      <c r="AR8" s="76">
        <v>285.60000000000002</v>
      </c>
      <c r="AS8" s="77">
        <v>0</v>
      </c>
      <c r="AT8" s="105"/>
    </row>
    <row r="9" spans="1:54" x14ac:dyDescent="0.2">
      <c r="A9" s="75" t="s">
        <v>5</v>
      </c>
      <c r="B9" s="76">
        <v>4008</v>
      </c>
      <c r="C9" s="76">
        <v>3570</v>
      </c>
      <c r="D9" s="76">
        <v>16.8</v>
      </c>
      <c r="E9" s="76">
        <v>15</v>
      </c>
      <c r="F9" s="76">
        <v>0</v>
      </c>
      <c r="G9" s="76">
        <v>16</v>
      </c>
      <c r="H9" s="76">
        <v>0</v>
      </c>
      <c r="I9" s="76">
        <v>0.6</v>
      </c>
      <c r="J9" s="76">
        <v>164.4</v>
      </c>
      <c r="K9" s="76">
        <v>0</v>
      </c>
      <c r="L9" s="76">
        <v>172.8</v>
      </c>
      <c r="M9" s="76">
        <v>138.6</v>
      </c>
      <c r="N9" s="76">
        <v>115.8</v>
      </c>
      <c r="O9" s="76">
        <v>52.5</v>
      </c>
      <c r="P9" s="76">
        <v>211.20000000000002</v>
      </c>
      <c r="Q9" s="76">
        <v>163.20000000000002</v>
      </c>
      <c r="R9" s="76">
        <v>0</v>
      </c>
      <c r="S9" s="76">
        <v>0</v>
      </c>
      <c r="T9" s="76">
        <v>1984</v>
      </c>
      <c r="U9" s="76">
        <v>1984</v>
      </c>
      <c r="V9" s="76">
        <v>1520</v>
      </c>
      <c r="W9" s="76">
        <v>1518</v>
      </c>
      <c r="X9" s="76">
        <v>1132</v>
      </c>
      <c r="Y9" s="76">
        <v>1131.6000000000001</v>
      </c>
      <c r="Z9" s="76">
        <v>1126.8</v>
      </c>
      <c r="AA9" s="76">
        <v>1128.6000000000001</v>
      </c>
      <c r="AB9" s="76">
        <v>559.20000000000005</v>
      </c>
      <c r="AC9" s="76">
        <v>136.80000000000001</v>
      </c>
      <c r="AD9" s="76">
        <v>0</v>
      </c>
      <c r="AE9" s="76">
        <v>91.2</v>
      </c>
      <c r="AF9" s="76">
        <v>4052.4</v>
      </c>
      <c r="AG9" s="76">
        <v>3880.8</v>
      </c>
      <c r="AH9" s="76">
        <v>0</v>
      </c>
      <c r="AI9" s="76">
        <v>0</v>
      </c>
      <c r="AJ9" s="76">
        <v>3623.4</v>
      </c>
      <c r="AK9" s="76">
        <v>0</v>
      </c>
      <c r="AL9" s="76">
        <v>0</v>
      </c>
      <c r="AM9" s="76">
        <v>4052.4</v>
      </c>
      <c r="AN9" s="76">
        <v>0</v>
      </c>
      <c r="AO9" s="76">
        <v>7517.4000000000005</v>
      </c>
      <c r="AP9" s="76">
        <v>0</v>
      </c>
      <c r="AQ9" s="76">
        <v>0</v>
      </c>
      <c r="AR9" s="76">
        <v>285.60000000000002</v>
      </c>
      <c r="AS9" s="77">
        <v>0</v>
      </c>
      <c r="AT9" s="105"/>
    </row>
    <row r="10" spans="1:54" s="111" customFormat="1" x14ac:dyDescent="0.2">
      <c r="A10" s="106" t="s">
        <v>6</v>
      </c>
      <c r="B10" s="107">
        <v>3930</v>
      </c>
      <c r="C10" s="107">
        <v>3504</v>
      </c>
      <c r="D10" s="107">
        <v>16.2</v>
      </c>
      <c r="E10" s="107">
        <v>15.6</v>
      </c>
      <c r="F10" s="107">
        <v>0</v>
      </c>
      <c r="G10" s="107">
        <v>16</v>
      </c>
      <c r="H10" s="107">
        <v>0</v>
      </c>
      <c r="I10" s="107">
        <v>0.6</v>
      </c>
      <c r="J10" s="107">
        <v>164.4</v>
      </c>
      <c r="K10" s="107">
        <v>0</v>
      </c>
      <c r="L10" s="107">
        <v>172.8</v>
      </c>
      <c r="M10" s="107">
        <v>138.6</v>
      </c>
      <c r="N10" s="107">
        <v>115.2</v>
      </c>
      <c r="O10" s="107">
        <v>48</v>
      </c>
      <c r="P10" s="107">
        <v>208.8</v>
      </c>
      <c r="Q10" s="107">
        <v>168</v>
      </c>
      <c r="R10" s="107">
        <v>0</v>
      </c>
      <c r="S10" s="107">
        <v>0</v>
      </c>
      <c r="T10" s="107">
        <v>1976</v>
      </c>
      <c r="U10" s="107">
        <v>1974</v>
      </c>
      <c r="V10" s="107">
        <v>1508</v>
      </c>
      <c r="W10" s="107">
        <v>1510</v>
      </c>
      <c r="X10" s="107">
        <v>1086.4000000000001</v>
      </c>
      <c r="Y10" s="107">
        <v>1086</v>
      </c>
      <c r="Z10" s="107">
        <v>1072.8</v>
      </c>
      <c r="AA10" s="107">
        <v>1076.4000000000001</v>
      </c>
      <c r="AB10" s="107">
        <v>542.4</v>
      </c>
      <c r="AC10" s="107">
        <v>133.19999999999999</v>
      </c>
      <c r="AD10" s="107">
        <v>0</v>
      </c>
      <c r="AE10" s="107">
        <v>89.600000000000009</v>
      </c>
      <c r="AF10" s="107">
        <v>3973.2000000000003</v>
      </c>
      <c r="AG10" s="107">
        <v>3887.4</v>
      </c>
      <c r="AH10" s="107">
        <v>0</v>
      </c>
      <c r="AI10" s="107">
        <v>0</v>
      </c>
      <c r="AJ10" s="107">
        <v>3663</v>
      </c>
      <c r="AK10" s="107">
        <v>0</v>
      </c>
      <c r="AL10" s="107">
        <v>0</v>
      </c>
      <c r="AM10" s="107">
        <v>3973.2000000000003</v>
      </c>
      <c r="AN10" s="107">
        <v>0</v>
      </c>
      <c r="AO10" s="107">
        <v>7563.6</v>
      </c>
      <c r="AP10" s="107">
        <v>0</v>
      </c>
      <c r="AQ10" s="107">
        <v>0</v>
      </c>
      <c r="AR10" s="107">
        <v>344.40000000000003</v>
      </c>
      <c r="AS10" s="108">
        <v>0</v>
      </c>
      <c r="AT10" s="109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3894</v>
      </c>
      <c r="C11" s="76">
        <v>3552</v>
      </c>
      <c r="D11" s="76">
        <v>16.2</v>
      </c>
      <c r="E11" s="76">
        <v>15.6</v>
      </c>
      <c r="F11" s="76">
        <v>0</v>
      </c>
      <c r="G11" s="76">
        <v>16</v>
      </c>
      <c r="H11" s="76">
        <v>0</v>
      </c>
      <c r="I11" s="76">
        <v>0.4</v>
      </c>
      <c r="J11" s="76">
        <v>156.6</v>
      </c>
      <c r="K11" s="76">
        <v>0</v>
      </c>
      <c r="L11" s="76">
        <v>174</v>
      </c>
      <c r="M11" s="76">
        <v>162</v>
      </c>
      <c r="N11" s="76">
        <v>112.8</v>
      </c>
      <c r="O11" s="76">
        <v>47</v>
      </c>
      <c r="P11" s="76">
        <v>211.20000000000002</v>
      </c>
      <c r="Q11" s="76">
        <v>167.4</v>
      </c>
      <c r="R11" s="76">
        <v>0</v>
      </c>
      <c r="S11" s="76">
        <v>0</v>
      </c>
      <c r="T11" s="76">
        <v>1972</v>
      </c>
      <c r="U11" s="76">
        <v>1972</v>
      </c>
      <c r="V11" s="76">
        <v>1520</v>
      </c>
      <c r="W11" s="76">
        <v>1520</v>
      </c>
      <c r="X11" s="76">
        <v>1065.5999999999999</v>
      </c>
      <c r="Y11" s="76">
        <v>1066.4000000000001</v>
      </c>
      <c r="Z11" s="76">
        <v>1075.2</v>
      </c>
      <c r="AA11" s="76">
        <v>1071</v>
      </c>
      <c r="AB11" s="76">
        <v>535.79999999999995</v>
      </c>
      <c r="AC11" s="76">
        <v>139.20000000000002</v>
      </c>
      <c r="AD11" s="76">
        <v>0</v>
      </c>
      <c r="AE11" s="76">
        <v>91.2</v>
      </c>
      <c r="AF11" s="76">
        <v>3933.6</v>
      </c>
      <c r="AG11" s="76">
        <v>3913.8</v>
      </c>
      <c r="AH11" s="76">
        <v>0</v>
      </c>
      <c r="AI11" s="76">
        <v>0</v>
      </c>
      <c r="AJ11" s="76">
        <v>3669.6</v>
      </c>
      <c r="AK11" s="76">
        <v>0</v>
      </c>
      <c r="AL11" s="76">
        <v>0</v>
      </c>
      <c r="AM11" s="76">
        <v>3940.2000000000003</v>
      </c>
      <c r="AN11" s="76">
        <v>0</v>
      </c>
      <c r="AO11" s="76">
        <v>7590</v>
      </c>
      <c r="AP11" s="76">
        <v>0</v>
      </c>
      <c r="AQ11" s="76">
        <v>0</v>
      </c>
      <c r="AR11" s="76">
        <v>327.60000000000002</v>
      </c>
      <c r="AS11" s="77">
        <v>0</v>
      </c>
      <c r="AT11" s="105"/>
    </row>
    <row r="12" spans="1:54" x14ac:dyDescent="0.2">
      <c r="A12" s="75" t="s">
        <v>8</v>
      </c>
      <c r="B12" s="76">
        <v>3984</v>
      </c>
      <c r="C12" s="76">
        <v>3582</v>
      </c>
      <c r="D12" s="76">
        <v>16.2</v>
      </c>
      <c r="E12" s="76">
        <v>15.6</v>
      </c>
      <c r="F12" s="76">
        <v>0</v>
      </c>
      <c r="G12" s="76">
        <v>16</v>
      </c>
      <c r="H12" s="76">
        <v>0</v>
      </c>
      <c r="I12" s="76">
        <v>0.6</v>
      </c>
      <c r="J12" s="76">
        <v>171</v>
      </c>
      <c r="K12" s="76">
        <v>0</v>
      </c>
      <c r="L12" s="76">
        <v>182.4</v>
      </c>
      <c r="M12" s="76">
        <v>192</v>
      </c>
      <c r="N12" s="76">
        <v>116.4</v>
      </c>
      <c r="O12" s="76">
        <v>51</v>
      </c>
      <c r="P12" s="76">
        <v>216.6</v>
      </c>
      <c r="Q12" s="76">
        <v>168</v>
      </c>
      <c r="R12" s="76">
        <v>0</v>
      </c>
      <c r="S12" s="76">
        <v>0</v>
      </c>
      <c r="T12" s="76">
        <v>1968</v>
      </c>
      <c r="U12" s="76">
        <v>1970</v>
      </c>
      <c r="V12" s="76">
        <v>1500</v>
      </c>
      <c r="W12" s="76">
        <v>1498</v>
      </c>
      <c r="X12" s="76">
        <v>1098.4000000000001</v>
      </c>
      <c r="Y12" s="76">
        <v>1098.4000000000001</v>
      </c>
      <c r="Z12" s="76">
        <v>1090.8</v>
      </c>
      <c r="AA12" s="76">
        <v>1094.4000000000001</v>
      </c>
      <c r="AB12" s="76">
        <v>577.20000000000005</v>
      </c>
      <c r="AC12" s="76">
        <v>132.6</v>
      </c>
      <c r="AD12" s="76">
        <v>0</v>
      </c>
      <c r="AE12" s="76">
        <v>88</v>
      </c>
      <c r="AF12" s="76">
        <v>4032.6</v>
      </c>
      <c r="AG12" s="76">
        <v>3946.8</v>
      </c>
      <c r="AH12" s="76">
        <v>0</v>
      </c>
      <c r="AI12" s="76">
        <v>0</v>
      </c>
      <c r="AJ12" s="76">
        <v>3669.6</v>
      </c>
      <c r="AK12" s="76">
        <v>0</v>
      </c>
      <c r="AL12" s="76">
        <v>0</v>
      </c>
      <c r="AM12" s="76">
        <v>4026</v>
      </c>
      <c r="AN12" s="76">
        <v>0</v>
      </c>
      <c r="AO12" s="76">
        <v>7629.6</v>
      </c>
      <c r="AP12" s="76">
        <v>0</v>
      </c>
      <c r="AQ12" s="76">
        <v>0</v>
      </c>
      <c r="AR12" s="76">
        <v>330.40000000000003</v>
      </c>
      <c r="AS12" s="77">
        <v>0</v>
      </c>
      <c r="AT12" s="105"/>
    </row>
    <row r="13" spans="1:54" x14ac:dyDescent="0.2">
      <c r="A13" s="75" t="s">
        <v>9</v>
      </c>
      <c r="B13" s="76">
        <v>4164</v>
      </c>
      <c r="C13" s="76">
        <v>3672</v>
      </c>
      <c r="D13" s="76">
        <v>16.2</v>
      </c>
      <c r="E13" s="76">
        <v>15</v>
      </c>
      <c r="F13" s="76">
        <v>0</v>
      </c>
      <c r="G13" s="76">
        <v>17.600000000000001</v>
      </c>
      <c r="H13" s="76">
        <v>0</v>
      </c>
      <c r="I13" s="76">
        <v>0.4</v>
      </c>
      <c r="J13" s="76">
        <v>217.20000000000002</v>
      </c>
      <c r="K13" s="76">
        <v>0</v>
      </c>
      <c r="L13" s="76">
        <v>208.20000000000002</v>
      </c>
      <c r="M13" s="76">
        <v>209.4</v>
      </c>
      <c r="N13" s="76">
        <v>122.4</v>
      </c>
      <c r="O13" s="76">
        <v>61</v>
      </c>
      <c r="P13" s="76">
        <v>239.4</v>
      </c>
      <c r="Q13" s="76">
        <v>205.8</v>
      </c>
      <c r="R13" s="76">
        <v>0</v>
      </c>
      <c r="S13" s="76">
        <v>0</v>
      </c>
      <c r="T13" s="76">
        <v>1980</v>
      </c>
      <c r="U13" s="76">
        <v>1978</v>
      </c>
      <c r="V13" s="76">
        <v>1496</v>
      </c>
      <c r="W13" s="76">
        <v>1496</v>
      </c>
      <c r="X13" s="76">
        <v>1053.5999999999999</v>
      </c>
      <c r="Y13" s="76">
        <v>1053.5999999999999</v>
      </c>
      <c r="Z13" s="76">
        <v>1068</v>
      </c>
      <c r="AA13" s="76">
        <v>1068</v>
      </c>
      <c r="AB13" s="76">
        <v>728.4</v>
      </c>
      <c r="AC13" s="76">
        <v>138.6</v>
      </c>
      <c r="AD13" s="76">
        <v>0</v>
      </c>
      <c r="AE13" s="76">
        <v>94.4</v>
      </c>
      <c r="AF13" s="76">
        <v>4204.2</v>
      </c>
      <c r="AG13" s="76">
        <v>4059</v>
      </c>
      <c r="AH13" s="76">
        <v>0</v>
      </c>
      <c r="AI13" s="76">
        <v>0</v>
      </c>
      <c r="AJ13" s="76">
        <v>3861</v>
      </c>
      <c r="AK13" s="76">
        <v>0</v>
      </c>
      <c r="AL13" s="76">
        <v>0</v>
      </c>
      <c r="AM13" s="76">
        <v>4210.8</v>
      </c>
      <c r="AN13" s="76">
        <v>0</v>
      </c>
      <c r="AO13" s="76">
        <v>7939.8</v>
      </c>
      <c r="AP13" s="76">
        <v>0</v>
      </c>
      <c r="AQ13" s="76">
        <v>0</v>
      </c>
      <c r="AR13" s="76">
        <v>350</v>
      </c>
      <c r="AS13" s="77">
        <v>0</v>
      </c>
      <c r="AT13" s="105"/>
    </row>
    <row r="14" spans="1:54" x14ac:dyDescent="0.2">
      <c r="A14" s="75" t="s">
        <v>10</v>
      </c>
      <c r="B14" s="76">
        <v>4374</v>
      </c>
      <c r="C14" s="76">
        <v>3762</v>
      </c>
      <c r="D14" s="76">
        <v>15.6</v>
      </c>
      <c r="E14" s="76">
        <v>15.6</v>
      </c>
      <c r="F14" s="76">
        <v>0</v>
      </c>
      <c r="G14" s="76">
        <v>16</v>
      </c>
      <c r="H14" s="76">
        <v>0</v>
      </c>
      <c r="I14" s="76">
        <v>0.6</v>
      </c>
      <c r="J14" s="76">
        <v>246.6</v>
      </c>
      <c r="K14" s="76">
        <v>0</v>
      </c>
      <c r="L14" s="76">
        <v>222.6</v>
      </c>
      <c r="M14" s="76">
        <v>216</v>
      </c>
      <c r="N14" s="76">
        <v>138.6</v>
      </c>
      <c r="O14" s="76">
        <v>58.5</v>
      </c>
      <c r="P14" s="76">
        <v>244.8</v>
      </c>
      <c r="Q14" s="76">
        <v>234</v>
      </c>
      <c r="R14" s="76">
        <v>0</v>
      </c>
      <c r="S14" s="76">
        <v>0</v>
      </c>
      <c r="T14" s="76">
        <v>1984</v>
      </c>
      <c r="U14" s="76">
        <v>1984</v>
      </c>
      <c r="V14" s="76">
        <v>1508</v>
      </c>
      <c r="W14" s="76">
        <v>1510</v>
      </c>
      <c r="X14" s="76">
        <v>1055.2</v>
      </c>
      <c r="Y14" s="76">
        <v>1055.2</v>
      </c>
      <c r="Z14" s="76">
        <v>1063.2</v>
      </c>
      <c r="AA14" s="76">
        <v>1063.2</v>
      </c>
      <c r="AB14" s="76">
        <v>889.80000000000007</v>
      </c>
      <c r="AC14" s="76">
        <v>133.80000000000001</v>
      </c>
      <c r="AD14" s="76">
        <v>0</v>
      </c>
      <c r="AE14" s="76">
        <v>119.2</v>
      </c>
      <c r="AF14" s="76">
        <v>4422</v>
      </c>
      <c r="AG14" s="76">
        <v>4177.8</v>
      </c>
      <c r="AH14" s="76">
        <v>0</v>
      </c>
      <c r="AI14" s="76">
        <v>0</v>
      </c>
      <c r="AJ14" s="76">
        <v>3979.8</v>
      </c>
      <c r="AK14" s="76">
        <v>0</v>
      </c>
      <c r="AL14" s="76">
        <v>0</v>
      </c>
      <c r="AM14" s="76">
        <v>4422</v>
      </c>
      <c r="AN14" s="76">
        <v>0</v>
      </c>
      <c r="AO14" s="76">
        <v>8170.8</v>
      </c>
      <c r="AP14" s="76">
        <v>0</v>
      </c>
      <c r="AQ14" s="76">
        <v>0</v>
      </c>
      <c r="AR14" s="76">
        <v>383.6</v>
      </c>
      <c r="AS14" s="77">
        <v>0</v>
      </c>
      <c r="AT14" s="105"/>
    </row>
    <row r="15" spans="1:54" s="111" customFormat="1" x14ac:dyDescent="0.2">
      <c r="A15" s="106" t="s">
        <v>11</v>
      </c>
      <c r="B15" s="107">
        <v>4512</v>
      </c>
      <c r="C15" s="107">
        <v>3894</v>
      </c>
      <c r="D15" s="107">
        <v>15.6</v>
      </c>
      <c r="E15" s="107">
        <v>15</v>
      </c>
      <c r="F15" s="107">
        <v>0</v>
      </c>
      <c r="G15" s="107">
        <v>14.4</v>
      </c>
      <c r="H15" s="107">
        <v>0</v>
      </c>
      <c r="I15" s="107">
        <v>0.4</v>
      </c>
      <c r="J15" s="107">
        <v>245.4</v>
      </c>
      <c r="K15" s="107">
        <v>0</v>
      </c>
      <c r="L15" s="107">
        <v>217.20000000000002</v>
      </c>
      <c r="M15" s="107">
        <v>203.4</v>
      </c>
      <c r="N15" s="107">
        <v>137.4</v>
      </c>
      <c r="O15" s="107">
        <v>61.5</v>
      </c>
      <c r="P15" s="107">
        <v>266.39999999999998</v>
      </c>
      <c r="Q15" s="107">
        <v>226.8</v>
      </c>
      <c r="R15" s="107">
        <v>0</v>
      </c>
      <c r="S15" s="107">
        <v>0</v>
      </c>
      <c r="T15" s="107">
        <v>2044</v>
      </c>
      <c r="U15" s="107">
        <v>2044</v>
      </c>
      <c r="V15" s="107">
        <v>1544</v>
      </c>
      <c r="W15" s="107">
        <v>1542</v>
      </c>
      <c r="X15" s="107">
        <v>1064.8</v>
      </c>
      <c r="Y15" s="107">
        <v>1064.4000000000001</v>
      </c>
      <c r="Z15" s="107">
        <v>1105.2</v>
      </c>
      <c r="AA15" s="107">
        <v>1102.8</v>
      </c>
      <c r="AB15" s="107">
        <v>962.4</v>
      </c>
      <c r="AC15" s="107">
        <v>141</v>
      </c>
      <c r="AD15" s="107">
        <v>0</v>
      </c>
      <c r="AE15" s="107">
        <v>184.8</v>
      </c>
      <c r="AF15" s="107">
        <v>4567.2</v>
      </c>
      <c r="AG15" s="107">
        <v>4362.6000000000004</v>
      </c>
      <c r="AH15" s="107">
        <v>0</v>
      </c>
      <c r="AI15" s="107">
        <v>0</v>
      </c>
      <c r="AJ15" s="107">
        <v>4329.6000000000004</v>
      </c>
      <c r="AK15" s="107">
        <v>0</v>
      </c>
      <c r="AL15" s="107">
        <v>0</v>
      </c>
      <c r="AM15" s="107">
        <v>4567.2</v>
      </c>
      <c r="AN15" s="107">
        <v>0</v>
      </c>
      <c r="AO15" s="107">
        <v>8705.4</v>
      </c>
      <c r="AP15" s="107">
        <v>0</v>
      </c>
      <c r="AQ15" s="107">
        <v>0</v>
      </c>
      <c r="AR15" s="107">
        <v>431.2</v>
      </c>
      <c r="AS15" s="108">
        <v>0</v>
      </c>
      <c r="AT15" s="109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4524</v>
      </c>
      <c r="C16" s="76">
        <v>3912</v>
      </c>
      <c r="D16" s="76">
        <v>15.6</v>
      </c>
      <c r="E16" s="76">
        <v>15.6</v>
      </c>
      <c r="F16" s="76">
        <v>0</v>
      </c>
      <c r="G16" s="76">
        <v>16</v>
      </c>
      <c r="H16" s="76">
        <v>0</v>
      </c>
      <c r="I16" s="76">
        <v>0.6</v>
      </c>
      <c r="J16" s="76">
        <v>253.8</v>
      </c>
      <c r="K16" s="76">
        <v>0</v>
      </c>
      <c r="L16" s="76">
        <v>211.20000000000002</v>
      </c>
      <c r="M16" s="76">
        <v>187.20000000000002</v>
      </c>
      <c r="N16" s="76">
        <v>133.19999999999999</v>
      </c>
      <c r="O16" s="76">
        <v>56.5</v>
      </c>
      <c r="P16" s="76">
        <v>313.8</v>
      </c>
      <c r="Q16" s="76">
        <v>222.6</v>
      </c>
      <c r="R16" s="76">
        <v>0</v>
      </c>
      <c r="S16" s="76">
        <v>0</v>
      </c>
      <c r="T16" s="76">
        <v>2044</v>
      </c>
      <c r="U16" s="76">
        <v>2044</v>
      </c>
      <c r="V16" s="76">
        <v>1536</v>
      </c>
      <c r="W16" s="76">
        <v>1536</v>
      </c>
      <c r="X16" s="76">
        <v>1058.4000000000001</v>
      </c>
      <c r="Y16" s="76">
        <v>1058.4000000000001</v>
      </c>
      <c r="Z16" s="76">
        <v>1099.2</v>
      </c>
      <c r="AA16" s="76">
        <v>1098</v>
      </c>
      <c r="AB16" s="76">
        <v>976.2</v>
      </c>
      <c r="AC16" s="76">
        <v>133.19999999999999</v>
      </c>
      <c r="AD16" s="76">
        <v>0</v>
      </c>
      <c r="AE16" s="76">
        <v>194.4</v>
      </c>
      <c r="AF16" s="76">
        <v>4567.2</v>
      </c>
      <c r="AG16" s="76">
        <v>4342.8</v>
      </c>
      <c r="AH16" s="76">
        <v>0</v>
      </c>
      <c r="AI16" s="76">
        <v>0</v>
      </c>
      <c r="AJ16" s="76">
        <v>4395.6000000000004</v>
      </c>
      <c r="AK16" s="76">
        <v>0</v>
      </c>
      <c r="AL16" s="76">
        <v>0</v>
      </c>
      <c r="AM16" s="76">
        <v>4580.4000000000005</v>
      </c>
      <c r="AN16" s="76">
        <v>0</v>
      </c>
      <c r="AO16" s="76">
        <v>8758.2000000000007</v>
      </c>
      <c r="AP16" s="76">
        <v>0</v>
      </c>
      <c r="AQ16" s="76">
        <v>0</v>
      </c>
      <c r="AR16" s="76">
        <v>394.8</v>
      </c>
      <c r="AS16" s="77">
        <v>0</v>
      </c>
      <c r="AT16" s="105"/>
    </row>
    <row r="17" spans="1:54" x14ac:dyDescent="0.2">
      <c r="A17" s="75" t="s">
        <v>13</v>
      </c>
      <c r="B17" s="76">
        <v>4494</v>
      </c>
      <c r="C17" s="76">
        <v>3858</v>
      </c>
      <c r="D17" s="76">
        <v>15.6</v>
      </c>
      <c r="E17" s="76">
        <v>15</v>
      </c>
      <c r="F17" s="76">
        <v>0</v>
      </c>
      <c r="G17" s="76">
        <v>17.600000000000001</v>
      </c>
      <c r="H17" s="76">
        <v>0</v>
      </c>
      <c r="I17" s="76">
        <v>0.4</v>
      </c>
      <c r="J17" s="76">
        <v>249.6</v>
      </c>
      <c r="K17" s="76">
        <v>0</v>
      </c>
      <c r="L17" s="76">
        <v>211.8</v>
      </c>
      <c r="M17" s="76">
        <v>169.8</v>
      </c>
      <c r="N17" s="76">
        <v>133.19999999999999</v>
      </c>
      <c r="O17" s="76">
        <v>51</v>
      </c>
      <c r="P17" s="76">
        <v>283.2</v>
      </c>
      <c r="Q17" s="76">
        <v>211.20000000000002</v>
      </c>
      <c r="R17" s="76">
        <v>0</v>
      </c>
      <c r="S17" s="76">
        <v>0</v>
      </c>
      <c r="T17" s="76">
        <v>2036</v>
      </c>
      <c r="U17" s="76">
        <v>2038</v>
      </c>
      <c r="V17" s="76">
        <v>1516</v>
      </c>
      <c r="W17" s="76">
        <v>1516</v>
      </c>
      <c r="X17" s="76">
        <v>1087.2</v>
      </c>
      <c r="Y17" s="76">
        <v>1087.5999999999999</v>
      </c>
      <c r="Z17" s="76">
        <v>1122</v>
      </c>
      <c r="AA17" s="76">
        <v>1122.6000000000001</v>
      </c>
      <c r="AB17" s="76">
        <v>933.6</v>
      </c>
      <c r="AC17" s="76">
        <v>139.80000000000001</v>
      </c>
      <c r="AD17" s="76">
        <v>0</v>
      </c>
      <c r="AE17" s="76">
        <v>192</v>
      </c>
      <c r="AF17" s="76">
        <v>4540.8</v>
      </c>
      <c r="AG17" s="76">
        <v>4276.8</v>
      </c>
      <c r="AH17" s="76">
        <v>0</v>
      </c>
      <c r="AI17" s="76">
        <v>0</v>
      </c>
      <c r="AJ17" s="76">
        <v>4283.3999999999996</v>
      </c>
      <c r="AK17" s="76">
        <v>0</v>
      </c>
      <c r="AL17" s="76">
        <v>0</v>
      </c>
      <c r="AM17" s="76">
        <v>4540.8</v>
      </c>
      <c r="AN17" s="76">
        <v>0</v>
      </c>
      <c r="AO17" s="76">
        <v>8566.7999999999993</v>
      </c>
      <c r="AP17" s="76">
        <v>0</v>
      </c>
      <c r="AQ17" s="76">
        <v>0</v>
      </c>
      <c r="AR17" s="76">
        <v>386.40000000000003</v>
      </c>
      <c r="AS17" s="77">
        <v>0</v>
      </c>
      <c r="AT17" s="105"/>
    </row>
    <row r="18" spans="1:54" x14ac:dyDescent="0.2">
      <c r="A18" s="75" t="s">
        <v>14</v>
      </c>
      <c r="B18" s="76">
        <v>4500</v>
      </c>
      <c r="C18" s="76">
        <v>3882</v>
      </c>
      <c r="D18" s="76">
        <v>15.6</v>
      </c>
      <c r="E18" s="76">
        <v>15</v>
      </c>
      <c r="F18" s="76">
        <v>0</v>
      </c>
      <c r="G18" s="76">
        <v>16</v>
      </c>
      <c r="H18" s="76">
        <v>0</v>
      </c>
      <c r="I18" s="76">
        <v>0.6</v>
      </c>
      <c r="J18" s="76">
        <v>252.6</v>
      </c>
      <c r="K18" s="76">
        <v>0</v>
      </c>
      <c r="L18" s="76">
        <v>205.20000000000002</v>
      </c>
      <c r="M18" s="76">
        <v>172.20000000000002</v>
      </c>
      <c r="N18" s="76">
        <v>135.6</v>
      </c>
      <c r="O18" s="76">
        <v>52.5</v>
      </c>
      <c r="P18" s="76">
        <v>296.40000000000003</v>
      </c>
      <c r="Q18" s="76">
        <v>213.6</v>
      </c>
      <c r="R18" s="76">
        <v>0</v>
      </c>
      <c r="S18" s="76">
        <v>0</v>
      </c>
      <c r="T18" s="76">
        <v>2044</v>
      </c>
      <c r="U18" s="76">
        <v>2044</v>
      </c>
      <c r="V18" s="76">
        <v>1536</v>
      </c>
      <c r="W18" s="76">
        <v>1538</v>
      </c>
      <c r="X18" s="76">
        <v>1091.2</v>
      </c>
      <c r="Y18" s="76">
        <v>1091.2</v>
      </c>
      <c r="Z18" s="76">
        <v>1123.2</v>
      </c>
      <c r="AA18" s="76">
        <v>1122.6000000000001</v>
      </c>
      <c r="AB18" s="76">
        <v>927.6</v>
      </c>
      <c r="AC18" s="76">
        <v>133.80000000000001</v>
      </c>
      <c r="AD18" s="76">
        <v>0</v>
      </c>
      <c r="AE18" s="76">
        <v>192.8</v>
      </c>
      <c r="AF18" s="76">
        <v>4554</v>
      </c>
      <c r="AG18" s="76">
        <v>4296.6000000000004</v>
      </c>
      <c r="AH18" s="76">
        <v>0</v>
      </c>
      <c r="AI18" s="76">
        <v>0</v>
      </c>
      <c r="AJ18" s="76">
        <v>4296.6000000000004</v>
      </c>
      <c r="AK18" s="76">
        <v>0</v>
      </c>
      <c r="AL18" s="76">
        <v>0</v>
      </c>
      <c r="AM18" s="76">
        <v>4547.4000000000005</v>
      </c>
      <c r="AN18" s="76">
        <v>0</v>
      </c>
      <c r="AO18" s="76">
        <v>8606.4</v>
      </c>
      <c r="AP18" s="76">
        <v>0</v>
      </c>
      <c r="AQ18" s="76">
        <v>0</v>
      </c>
      <c r="AR18" s="76">
        <v>372.40000000000003</v>
      </c>
      <c r="AS18" s="77">
        <v>0</v>
      </c>
      <c r="AT18" s="105"/>
    </row>
    <row r="19" spans="1:54" x14ac:dyDescent="0.2">
      <c r="A19" s="75" t="s">
        <v>15</v>
      </c>
      <c r="B19" s="76">
        <v>4470</v>
      </c>
      <c r="C19" s="76">
        <v>3876</v>
      </c>
      <c r="D19" s="76">
        <v>15.6</v>
      </c>
      <c r="E19" s="76">
        <v>14.4</v>
      </c>
      <c r="F19" s="76">
        <v>0</v>
      </c>
      <c r="G19" s="76">
        <v>16</v>
      </c>
      <c r="H19" s="76">
        <v>0</v>
      </c>
      <c r="I19" s="76">
        <v>0.4</v>
      </c>
      <c r="J19" s="76">
        <v>246.6</v>
      </c>
      <c r="K19" s="76">
        <v>0</v>
      </c>
      <c r="L19" s="76">
        <v>198</v>
      </c>
      <c r="M19" s="76">
        <v>177.6</v>
      </c>
      <c r="N19" s="76">
        <v>127.2</v>
      </c>
      <c r="O19" s="76">
        <v>53</v>
      </c>
      <c r="P19" s="76">
        <v>247.20000000000002</v>
      </c>
      <c r="Q19" s="76">
        <v>211.20000000000002</v>
      </c>
      <c r="R19" s="76">
        <v>0</v>
      </c>
      <c r="S19" s="76">
        <v>0</v>
      </c>
      <c r="T19" s="76">
        <v>2024</v>
      </c>
      <c r="U19" s="76">
        <v>2018</v>
      </c>
      <c r="V19" s="76">
        <v>1556</v>
      </c>
      <c r="W19" s="76">
        <v>1554</v>
      </c>
      <c r="X19" s="76">
        <v>1096.8</v>
      </c>
      <c r="Y19" s="76">
        <v>1095.2</v>
      </c>
      <c r="Z19" s="76">
        <v>1140</v>
      </c>
      <c r="AA19" s="76">
        <v>1137</v>
      </c>
      <c r="AB19" s="76">
        <v>922.2</v>
      </c>
      <c r="AC19" s="76">
        <v>136.80000000000001</v>
      </c>
      <c r="AD19" s="76">
        <v>0</v>
      </c>
      <c r="AE19" s="76">
        <v>196</v>
      </c>
      <c r="AF19" s="76">
        <v>4514.4000000000005</v>
      </c>
      <c r="AG19" s="76">
        <v>4290</v>
      </c>
      <c r="AH19" s="76">
        <v>0</v>
      </c>
      <c r="AI19" s="76">
        <v>0</v>
      </c>
      <c r="AJ19" s="76">
        <v>4263.6000000000004</v>
      </c>
      <c r="AK19" s="76">
        <v>0</v>
      </c>
      <c r="AL19" s="76">
        <v>0</v>
      </c>
      <c r="AM19" s="76">
        <v>4514.4000000000005</v>
      </c>
      <c r="AN19" s="76">
        <v>0</v>
      </c>
      <c r="AO19" s="76">
        <v>8573.4</v>
      </c>
      <c r="AP19" s="76">
        <v>0</v>
      </c>
      <c r="AQ19" s="76">
        <v>0</v>
      </c>
      <c r="AR19" s="76">
        <v>378</v>
      </c>
      <c r="AS19" s="77">
        <v>0</v>
      </c>
      <c r="AT19" s="105"/>
    </row>
    <row r="20" spans="1:54" x14ac:dyDescent="0.2">
      <c r="A20" s="75" t="s">
        <v>16</v>
      </c>
      <c r="B20" s="76">
        <v>4464</v>
      </c>
      <c r="C20" s="76">
        <v>3936</v>
      </c>
      <c r="D20" s="76">
        <v>15.6</v>
      </c>
      <c r="E20" s="76">
        <v>15.6</v>
      </c>
      <c r="F20" s="76">
        <v>0</v>
      </c>
      <c r="G20" s="76">
        <v>16</v>
      </c>
      <c r="H20" s="76">
        <v>0</v>
      </c>
      <c r="I20" s="76">
        <v>0.6</v>
      </c>
      <c r="J20" s="76">
        <v>247.20000000000002</v>
      </c>
      <c r="K20" s="76">
        <v>0</v>
      </c>
      <c r="L20" s="76">
        <v>214.20000000000002</v>
      </c>
      <c r="M20" s="76">
        <v>184.20000000000002</v>
      </c>
      <c r="N20" s="76">
        <v>127.2</v>
      </c>
      <c r="O20" s="76">
        <v>57.5</v>
      </c>
      <c r="P20" s="76">
        <v>290.40000000000003</v>
      </c>
      <c r="Q20" s="76">
        <v>205.20000000000002</v>
      </c>
      <c r="R20" s="76">
        <v>0</v>
      </c>
      <c r="S20" s="76">
        <v>0</v>
      </c>
      <c r="T20" s="76">
        <v>2000</v>
      </c>
      <c r="U20" s="76">
        <v>2004</v>
      </c>
      <c r="V20" s="76">
        <v>1564</v>
      </c>
      <c r="W20" s="76">
        <v>1564</v>
      </c>
      <c r="X20" s="76">
        <v>1171.2</v>
      </c>
      <c r="Y20" s="76">
        <v>1172.8</v>
      </c>
      <c r="Z20" s="76">
        <v>1150.8</v>
      </c>
      <c r="AA20" s="76">
        <v>1150.8</v>
      </c>
      <c r="AB20" s="76">
        <v>865.80000000000007</v>
      </c>
      <c r="AC20" s="76">
        <v>136.19999999999999</v>
      </c>
      <c r="AD20" s="76">
        <v>0</v>
      </c>
      <c r="AE20" s="76">
        <v>180</v>
      </c>
      <c r="AF20" s="76">
        <v>4514.4000000000005</v>
      </c>
      <c r="AG20" s="76">
        <v>4342.8</v>
      </c>
      <c r="AH20" s="76">
        <v>0</v>
      </c>
      <c r="AI20" s="76">
        <v>0</v>
      </c>
      <c r="AJ20" s="76">
        <v>4177.8</v>
      </c>
      <c r="AK20" s="76">
        <v>0</v>
      </c>
      <c r="AL20" s="76">
        <v>0</v>
      </c>
      <c r="AM20" s="76">
        <v>4514.4000000000005</v>
      </c>
      <c r="AN20" s="76">
        <v>0</v>
      </c>
      <c r="AO20" s="76">
        <v>8540.4</v>
      </c>
      <c r="AP20" s="76">
        <v>0</v>
      </c>
      <c r="AQ20" s="76">
        <v>0</v>
      </c>
      <c r="AR20" s="76">
        <v>372.40000000000003</v>
      </c>
      <c r="AS20" s="77">
        <v>0</v>
      </c>
      <c r="AT20" s="105"/>
    </row>
    <row r="21" spans="1:54" x14ac:dyDescent="0.2">
      <c r="A21" s="75" t="s">
        <v>17</v>
      </c>
      <c r="B21" s="76">
        <v>4410</v>
      </c>
      <c r="C21" s="76">
        <v>3852</v>
      </c>
      <c r="D21" s="76">
        <v>15</v>
      </c>
      <c r="E21" s="76">
        <v>15</v>
      </c>
      <c r="F21" s="76">
        <v>0</v>
      </c>
      <c r="G21" s="76">
        <v>16</v>
      </c>
      <c r="H21" s="76">
        <v>0</v>
      </c>
      <c r="I21" s="76">
        <v>0.4</v>
      </c>
      <c r="J21" s="76">
        <v>223.8</v>
      </c>
      <c r="K21" s="76">
        <v>0</v>
      </c>
      <c r="L21" s="76">
        <v>209.4</v>
      </c>
      <c r="M21" s="76">
        <v>199.8</v>
      </c>
      <c r="N21" s="76">
        <v>132</v>
      </c>
      <c r="O21" s="76">
        <v>51</v>
      </c>
      <c r="P21" s="76">
        <v>285</v>
      </c>
      <c r="Q21" s="76">
        <v>189.6</v>
      </c>
      <c r="R21" s="76">
        <v>0</v>
      </c>
      <c r="S21" s="76">
        <v>0</v>
      </c>
      <c r="T21" s="76">
        <v>2000</v>
      </c>
      <c r="U21" s="76">
        <v>2000</v>
      </c>
      <c r="V21" s="76">
        <v>1516</v>
      </c>
      <c r="W21" s="76">
        <v>1516</v>
      </c>
      <c r="X21" s="76">
        <v>1172</v>
      </c>
      <c r="Y21" s="76">
        <v>1172</v>
      </c>
      <c r="Z21" s="76">
        <v>1130.4000000000001</v>
      </c>
      <c r="AA21" s="76">
        <v>1130.4000000000001</v>
      </c>
      <c r="AB21" s="76">
        <v>835.2</v>
      </c>
      <c r="AC21" s="76">
        <v>132</v>
      </c>
      <c r="AD21" s="76">
        <v>0</v>
      </c>
      <c r="AE21" s="76">
        <v>180</v>
      </c>
      <c r="AF21" s="76">
        <v>4455</v>
      </c>
      <c r="AG21" s="76">
        <v>4270.2</v>
      </c>
      <c r="AH21" s="76">
        <v>0</v>
      </c>
      <c r="AI21" s="76">
        <v>0</v>
      </c>
      <c r="AJ21" s="76">
        <v>4164.6000000000004</v>
      </c>
      <c r="AK21" s="76">
        <v>0</v>
      </c>
      <c r="AL21" s="76">
        <v>0</v>
      </c>
      <c r="AM21" s="76">
        <v>4455</v>
      </c>
      <c r="AN21" s="76">
        <v>0</v>
      </c>
      <c r="AO21" s="76">
        <v>8448</v>
      </c>
      <c r="AP21" s="76">
        <v>0</v>
      </c>
      <c r="AQ21" s="76">
        <v>0</v>
      </c>
      <c r="AR21" s="76">
        <v>386.40000000000003</v>
      </c>
      <c r="AS21" s="77">
        <v>0</v>
      </c>
      <c r="AT21" s="105"/>
    </row>
    <row r="22" spans="1:54" x14ac:dyDescent="0.2">
      <c r="A22" s="75" t="s">
        <v>18</v>
      </c>
      <c r="B22" s="76">
        <v>4434</v>
      </c>
      <c r="C22" s="76">
        <v>3912</v>
      </c>
      <c r="D22" s="76">
        <v>15.6</v>
      </c>
      <c r="E22" s="76">
        <v>15</v>
      </c>
      <c r="F22" s="76">
        <v>0</v>
      </c>
      <c r="G22" s="76">
        <v>16</v>
      </c>
      <c r="H22" s="76">
        <v>0</v>
      </c>
      <c r="I22" s="76">
        <v>0.4</v>
      </c>
      <c r="J22" s="76">
        <v>237</v>
      </c>
      <c r="K22" s="76">
        <v>0</v>
      </c>
      <c r="L22" s="76">
        <v>210</v>
      </c>
      <c r="M22" s="76">
        <v>182.4</v>
      </c>
      <c r="N22" s="76">
        <v>136.80000000000001</v>
      </c>
      <c r="O22" s="76">
        <v>55.5</v>
      </c>
      <c r="P22" s="76">
        <v>262.8</v>
      </c>
      <c r="Q22" s="76">
        <v>202.8</v>
      </c>
      <c r="R22" s="76">
        <v>0</v>
      </c>
      <c r="S22" s="76">
        <v>0</v>
      </c>
      <c r="T22" s="76">
        <v>2016</v>
      </c>
      <c r="U22" s="76">
        <v>2018</v>
      </c>
      <c r="V22" s="76">
        <v>1552</v>
      </c>
      <c r="W22" s="76">
        <v>1552</v>
      </c>
      <c r="X22" s="76">
        <v>1141.6000000000001</v>
      </c>
      <c r="Y22" s="76">
        <v>1141.2</v>
      </c>
      <c r="Z22" s="76">
        <v>1170</v>
      </c>
      <c r="AA22" s="76">
        <v>1169.4000000000001</v>
      </c>
      <c r="AB22" s="76">
        <v>855</v>
      </c>
      <c r="AC22" s="76">
        <v>137.4</v>
      </c>
      <c r="AD22" s="76">
        <v>0</v>
      </c>
      <c r="AE22" s="76">
        <v>180.8</v>
      </c>
      <c r="AF22" s="76">
        <v>4481.4000000000005</v>
      </c>
      <c r="AG22" s="76">
        <v>4375.8</v>
      </c>
      <c r="AH22" s="76">
        <v>0</v>
      </c>
      <c r="AI22" s="76">
        <v>0</v>
      </c>
      <c r="AJ22" s="76">
        <v>4191</v>
      </c>
      <c r="AK22" s="76">
        <v>0</v>
      </c>
      <c r="AL22" s="76">
        <v>0</v>
      </c>
      <c r="AM22" s="76">
        <v>4481.4000000000005</v>
      </c>
      <c r="AN22" s="76">
        <v>0</v>
      </c>
      <c r="AO22" s="76">
        <v>8586.6</v>
      </c>
      <c r="AP22" s="76">
        <v>0</v>
      </c>
      <c r="AQ22" s="76">
        <v>0</v>
      </c>
      <c r="AR22" s="76">
        <v>428.40000000000003</v>
      </c>
      <c r="AS22" s="77">
        <v>0</v>
      </c>
      <c r="AT22" s="105"/>
    </row>
    <row r="23" spans="1:54" x14ac:dyDescent="0.2">
      <c r="A23" s="75" t="s">
        <v>19</v>
      </c>
      <c r="B23" s="76">
        <v>4560</v>
      </c>
      <c r="C23" s="76">
        <v>4038</v>
      </c>
      <c r="D23" s="76">
        <v>15.6</v>
      </c>
      <c r="E23" s="76">
        <v>17.400000000000002</v>
      </c>
      <c r="F23" s="76">
        <v>0</v>
      </c>
      <c r="G23" s="76">
        <v>16</v>
      </c>
      <c r="H23" s="76">
        <v>0</v>
      </c>
      <c r="I23" s="76">
        <v>0.6</v>
      </c>
      <c r="J23" s="76">
        <v>251.4</v>
      </c>
      <c r="K23" s="76">
        <v>0</v>
      </c>
      <c r="L23" s="76">
        <v>230.4</v>
      </c>
      <c r="M23" s="76">
        <v>172.8</v>
      </c>
      <c r="N23" s="76">
        <v>145.80000000000001</v>
      </c>
      <c r="O23" s="76">
        <v>60</v>
      </c>
      <c r="P23" s="76">
        <v>309</v>
      </c>
      <c r="Q23" s="76">
        <v>214.20000000000002</v>
      </c>
      <c r="R23" s="76">
        <v>0</v>
      </c>
      <c r="S23" s="76">
        <v>0</v>
      </c>
      <c r="T23" s="76">
        <v>2032</v>
      </c>
      <c r="U23" s="76">
        <v>2032</v>
      </c>
      <c r="V23" s="76">
        <v>1584</v>
      </c>
      <c r="W23" s="76">
        <v>1588</v>
      </c>
      <c r="X23" s="76">
        <v>1150.4000000000001</v>
      </c>
      <c r="Y23" s="76">
        <v>1151.2</v>
      </c>
      <c r="Z23" s="76">
        <v>1196.4000000000001</v>
      </c>
      <c r="AA23" s="76">
        <v>1194.6000000000001</v>
      </c>
      <c r="AB23" s="76">
        <v>919.2</v>
      </c>
      <c r="AC23" s="76">
        <v>132</v>
      </c>
      <c r="AD23" s="76">
        <v>0</v>
      </c>
      <c r="AE23" s="76">
        <v>182.4</v>
      </c>
      <c r="AF23" s="76">
        <v>4606.8</v>
      </c>
      <c r="AG23" s="76">
        <v>4501.2</v>
      </c>
      <c r="AH23" s="76">
        <v>0</v>
      </c>
      <c r="AI23" s="76">
        <v>0</v>
      </c>
      <c r="AJ23" s="76">
        <v>4290</v>
      </c>
      <c r="AK23" s="76">
        <v>0</v>
      </c>
      <c r="AL23" s="76">
        <v>0</v>
      </c>
      <c r="AM23" s="76">
        <v>4606.8</v>
      </c>
      <c r="AN23" s="76">
        <v>0</v>
      </c>
      <c r="AO23" s="76">
        <v>8804.4</v>
      </c>
      <c r="AP23" s="76">
        <v>0</v>
      </c>
      <c r="AQ23" s="76">
        <v>0</v>
      </c>
      <c r="AR23" s="76">
        <v>428.40000000000003</v>
      </c>
      <c r="AS23" s="77">
        <v>0</v>
      </c>
      <c r="AT23" s="105"/>
    </row>
    <row r="24" spans="1:54" s="111" customFormat="1" x14ac:dyDescent="0.2">
      <c r="A24" s="106" t="s">
        <v>20</v>
      </c>
      <c r="B24" s="107">
        <v>4578</v>
      </c>
      <c r="C24" s="107">
        <v>3966</v>
      </c>
      <c r="D24" s="107">
        <v>15.6</v>
      </c>
      <c r="E24" s="107">
        <v>18</v>
      </c>
      <c r="F24" s="107">
        <v>0</v>
      </c>
      <c r="G24" s="107">
        <v>16</v>
      </c>
      <c r="H24" s="107">
        <v>0</v>
      </c>
      <c r="I24" s="107">
        <v>0.4</v>
      </c>
      <c r="J24" s="107">
        <v>265.2</v>
      </c>
      <c r="K24" s="107">
        <v>0</v>
      </c>
      <c r="L24" s="107">
        <v>251.4</v>
      </c>
      <c r="M24" s="107">
        <v>179.4</v>
      </c>
      <c r="N24" s="107">
        <v>138</v>
      </c>
      <c r="O24" s="107">
        <v>57.5</v>
      </c>
      <c r="P24" s="107">
        <v>288.60000000000002</v>
      </c>
      <c r="Q24" s="107">
        <v>238.20000000000002</v>
      </c>
      <c r="R24" s="107">
        <v>0</v>
      </c>
      <c r="S24" s="107">
        <v>0</v>
      </c>
      <c r="T24" s="107">
        <v>2016</v>
      </c>
      <c r="U24" s="107">
        <v>2016</v>
      </c>
      <c r="V24" s="107">
        <v>1540</v>
      </c>
      <c r="W24" s="107">
        <v>1538</v>
      </c>
      <c r="X24" s="107">
        <v>1175.2</v>
      </c>
      <c r="Y24" s="107">
        <v>1174.4000000000001</v>
      </c>
      <c r="Z24" s="107">
        <v>1150.8</v>
      </c>
      <c r="AA24" s="107">
        <v>1153.8</v>
      </c>
      <c r="AB24" s="107">
        <v>929.4</v>
      </c>
      <c r="AC24" s="107">
        <v>138.6</v>
      </c>
      <c r="AD24" s="107">
        <v>0</v>
      </c>
      <c r="AE24" s="107">
        <v>167.20000000000002</v>
      </c>
      <c r="AF24" s="107">
        <v>4626.6000000000004</v>
      </c>
      <c r="AG24" s="107">
        <v>4369.2</v>
      </c>
      <c r="AH24" s="107">
        <v>0</v>
      </c>
      <c r="AI24" s="107">
        <v>0</v>
      </c>
      <c r="AJ24" s="107">
        <v>4257</v>
      </c>
      <c r="AK24" s="107">
        <v>0</v>
      </c>
      <c r="AL24" s="107">
        <v>0</v>
      </c>
      <c r="AM24" s="107">
        <v>4626.6000000000004</v>
      </c>
      <c r="AN24" s="107">
        <v>0</v>
      </c>
      <c r="AO24" s="107">
        <v>8639.4</v>
      </c>
      <c r="AP24" s="107">
        <v>0</v>
      </c>
      <c r="AQ24" s="107">
        <v>0</v>
      </c>
      <c r="AR24" s="107">
        <v>366.8</v>
      </c>
      <c r="AS24" s="108">
        <v>0</v>
      </c>
      <c r="AT24" s="109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4554</v>
      </c>
      <c r="C25" s="76">
        <v>3864</v>
      </c>
      <c r="D25" s="76">
        <v>16.2</v>
      </c>
      <c r="E25" s="76">
        <v>18.600000000000001</v>
      </c>
      <c r="F25" s="76">
        <v>0</v>
      </c>
      <c r="G25" s="76">
        <v>17.600000000000001</v>
      </c>
      <c r="H25" s="76">
        <v>0</v>
      </c>
      <c r="I25" s="76">
        <v>0.4</v>
      </c>
      <c r="J25" s="76">
        <v>286.2</v>
      </c>
      <c r="K25" s="76">
        <v>0</v>
      </c>
      <c r="L25" s="76">
        <v>256.2</v>
      </c>
      <c r="M25" s="76">
        <v>198.6</v>
      </c>
      <c r="N25" s="76">
        <v>158.4</v>
      </c>
      <c r="O25" s="76">
        <v>55.5</v>
      </c>
      <c r="P25" s="76">
        <v>259.2</v>
      </c>
      <c r="Q25" s="76">
        <v>250.8</v>
      </c>
      <c r="R25" s="76">
        <v>0</v>
      </c>
      <c r="S25" s="76">
        <v>0</v>
      </c>
      <c r="T25" s="76">
        <v>2004</v>
      </c>
      <c r="U25" s="76">
        <v>2002</v>
      </c>
      <c r="V25" s="76">
        <v>1508</v>
      </c>
      <c r="W25" s="76">
        <v>1508</v>
      </c>
      <c r="X25" s="76">
        <v>1083.2</v>
      </c>
      <c r="Y25" s="76">
        <v>1083.2</v>
      </c>
      <c r="Z25" s="76">
        <v>1092</v>
      </c>
      <c r="AA25" s="76">
        <v>1098</v>
      </c>
      <c r="AB25" s="76">
        <v>964.80000000000007</v>
      </c>
      <c r="AC25" s="76">
        <v>132</v>
      </c>
      <c r="AD25" s="76">
        <v>0</v>
      </c>
      <c r="AE25" s="76">
        <v>156.80000000000001</v>
      </c>
      <c r="AF25" s="76">
        <v>4600.2</v>
      </c>
      <c r="AG25" s="76">
        <v>4283.3999999999996</v>
      </c>
      <c r="AH25" s="76">
        <v>0</v>
      </c>
      <c r="AI25" s="76">
        <v>0</v>
      </c>
      <c r="AJ25" s="76">
        <v>4250.3999999999996</v>
      </c>
      <c r="AK25" s="76">
        <v>0</v>
      </c>
      <c r="AL25" s="76">
        <v>0</v>
      </c>
      <c r="AM25" s="76">
        <v>4600.2</v>
      </c>
      <c r="AN25" s="76">
        <v>0</v>
      </c>
      <c r="AO25" s="76">
        <v>8553.6</v>
      </c>
      <c r="AP25" s="76">
        <v>0</v>
      </c>
      <c r="AQ25" s="76">
        <v>0</v>
      </c>
      <c r="AR25" s="76">
        <v>378</v>
      </c>
      <c r="AS25" s="77">
        <v>0</v>
      </c>
      <c r="AT25" s="105"/>
    </row>
    <row r="26" spans="1:54" x14ac:dyDescent="0.2">
      <c r="A26" s="75" t="s">
        <v>22</v>
      </c>
      <c r="B26" s="76">
        <v>4488</v>
      </c>
      <c r="C26" s="76">
        <v>3828</v>
      </c>
      <c r="D26" s="76">
        <v>15.6</v>
      </c>
      <c r="E26" s="76">
        <v>18</v>
      </c>
      <c r="F26" s="76">
        <v>0</v>
      </c>
      <c r="G26" s="76">
        <v>16</v>
      </c>
      <c r="H26" s="76">
        <v>0</v>
      </c>
      <c r="I26" s="76">
        <v>0.6</v>
      </c>
      <c r="J26" s="76">
        <v>271.2</v>
      </c>
      <c r="K26" s="76">
        <v>0</v>
      </c>
      <c r="L26" s="76">
        <v>258.60000000000002</v>
      </c>
      <c r="M26" s="76">
        <v>202.20000000000002</v>
      </c>
      <c r="N26" s="76">
        <v>158.4</v>
      </c>
      <c r="O26" s="76">
        <v>58</v>
      </c>
      <c r="P26" s="76">
        <v>259.2</v>
      </c>
      <c r="Q26" s="76">
        <v>241.8</v>
      </c>
      <c r="R26" s="76">
        <v>0</v>
      </c>
      <c r="S26" s="76">
        <v>0</v>
      </c>
      <c r="T26" s="76">
        <v>1972</v>
      </c>
      <c r="U26" s="76">
        <v>1974</v>
      </c>
      <c r="V26" s="76">
        <v>1504</v>
      </c>
      <c r="W26" s="76">
        <v>1504</v>
      </c>
      <c r="X26" s="76">
        <v>1062.4000000000001</v>
      </c>
      <c r="Y26" s="76">
        <v>1062.8</v>
      </c>
      <c r="Z26" s="76">
        <v>1050</v>
      </c>
      <c r="AA26" s="76">
        <v>1051.2</v>
      </c>
      <c r="AB26" s="76">
        <v>962.4</v>
      </c>
      <c r="AC26" s="76">
        <v>137.4</v>
      </c>
      <c r="AD26" s="76">
        <v>0</v>
      </c>
      <c r="AE26" s="76">
        <v>158.4</v>
      </c>
      <c r="AF26" s="76">
        <v>4540.8</v>
      </c>
      <c r="AG26" s="76">
        <v>4237.2</v>
      </c>
      <c r="AH26" s="76">
        <v>0</v>
      </c>
      <c r="AI26" s="76">
        <v>0</v>
      </c>
      <c r="AJ26" s="76">
        <v>4151.3999999999996</v>
      </c>
      <c r="AK26" s="76">
        <v>0</v>
      </c>
      <c r="AL26" s="76">
        <v>0</v>
      </c>
      <c r="AM26" s="76">
        <v>4540.8</v>
      </c>
      <c r="AN26" s="76">
        <v>0</v>
      </c>
      <c r="AO26" s="76">
        <v>8401.7999999999993</v>
      </c>
      <c r="AP26" s="76">
        <v>0</v>
      </c>
      <c r="AQ26" s="76">
        <v>0</v>
      </c>
      <c r="AR26" s="76">
        <v>372.40000000000003</v>
      </c>
      <c r="AS26" s="77">
        <v>0</v>
      </c>
      <c r="AT26" s="105"/>
    </row>
    <row r="27" spans="1:54" x14ac:dyDescent="0.2">
      <c r="A27" s="75" t="s">
        <v>23</v>
      </c>
      <c r="B27" s="76">
        <v>4428</v>
      </c>
      <c r="C27" s="76">
        <v>3876</v>
      </c>
      <c r="D27" s="76">
        <v>16.2</v>
      </c>
      <c r="E27" s="76">
        <v>18</v>
      </c>
      <c r="F27" s="76">
        <v>0</v>
      </c>
      <c r="G27" s="76">
        <v>17.600000000000001</v>
      </c>
      <c r="H27" s="76">
        <v>0</v>
      </c>
      <c r="I27" s="76">
        <v>0.4</v>
      </c>
      <c r="J27" s="76">
        <v>276.60000000000002</v>
      </c>
      <c r="K27" s="76">
        <v>0</v>
      </c>
      <c r="L27" s="76">
        <v>251.4</v>
      </c>
      <c r="M27" s="76">
        <v>189.6</v>
      </c>
      <c r="N27" s="76">
        <v>147</v>
      </c>
      <c r="O27" s="76">
        <v>54.5</v>
      </c>
      <c r="P27" s="76">
        <v>255</v>
      </c>
      <c r="Q27" s="76">
        <v>241.20000000000002</v>
      </c>
      <c r="R27" s="76">
        <v>0</v>
      </c>
      <c r="S27" s="76">
        <v>0</v>
      </c>
      <c r="T27" s="76">
        <v>1964</v>
      </c>
      <c r="U27" s="76">
        <v>1962</v>
      </c>
      <c r="V27" s="76">
        <v>1544</v>
      </c>
      <c r="W27" s="76">
        <v>1542</v>
      </c>
      <c r="X27" s="76">
        <v>1059.2</v>
      </c>
      <c r="Y27" s="76">
        <v>1059.2</v>
      </c>
      <c r="Z27" s="76">
        <v>1101.6000000000001</v>
      </c>
      <c r="AA27" s="76">
        <v>1093.8</v>
      </c>
      <c r="AB27" s="76">
        <v>928.80000000000007</v>
      </c>
      <c r="AC27" s="76">
        <v>138</v>
      </c>
      <c r="AD27" s="76">
        <v>0</v>
      </c>
      <c r="AE27" s="76">
        <v>143.20000000000002</v>
      </c>
      <c r="AF27" s="76">
        <v>4474.8</v>
      </c>
      <c r="AG27" s="76">
        <v>4303.2</v>
      </c>
      <c r="AH27" s="76">
        <v>0</v>
      </c>
      <c r="AI27" s="76">
        <v>0</v>
      </c>
      <c r="AJ27" s="76">
        <v>4032.6</v>
      </c>
      <c r="AK27" s="76">
        <v>0</v>
      </c>
      <c r="AL27" s="76">
        <v>0</v>
      </c>
      <c r="AM27" s="76">
        <v>4474.8</v>
      </c>
      <c r="AN27" s="76">
        <v>0</v>
      </c>
      <c r="AO27" s="76">
        <v>8349</v>
      </c>
      <c r="AP27" s="76">
        <v>0</v>
      </c>
      <c r="AQ27" s="76">
        <v>0</v>
      </c>
      <c r="AR27" s="76">
        <v>397.6</v>
      </c>
      <c r="AS27" s="77">
        <v>0</v>
      </c>
      <c r="AT27" s="105"/>
    </row>
    <row r="28" spans="1:54" x14ac:dyDescent="0.2">
      <c r="A28" s="75" t="s">
        <v>24</v>
      </c>
      <c r="B28" s="76">
        <v>4398</v>
      </c>
      <c r="C28" s="76">
        <v>3822</v>
      </c>
      <c r="D28" s="76">
        <v>15.6</v>
      </c>
      <c r="E28" s="76">
        <v>18</v>
      </c>
      <c r="F28" s="76">
        <v>0</v>
      </c>
      <c r="G28" s="76">
        <v>16</v>
      </c>
      <c r="H28" s="76">
        <v>0</v>
      </c>
      <c r="I28" s="76">
        <v>0.6</v>
      </c>
      <c r="J28" s="76">
        <v>269.39999999999998</v>
      </c>
      <c r="K28" s="76">
        <v>0</v>
      </c>
      <c r="L28" s="76">
        <v>245.4</v>
      </c>
      <c r="M28" s="76">
        <v>178.20000000000002</v>
      </c>
      <c r="N28" s="76">
        <v>138.6</v>
      </c>
      <c r="O28" s="76">
        <v>55</v>
      </c>
      <c r="P28" s="76">
        <v>247.8</v>
      </c>
      <c r="Q28" s="76">
        <v>231.6</v>
      </c>
      <c r="R28" s="76">
        <v>0</v>
      </c>
      <c r="S28" s="76">
        <v>0</v>
      </c>
      <c r="T28" s="76">
        <v>1980</v>
      </c>
      <c r="U28" s="76">
        <v>1982</v>
      </c>
      <c r="V28" s="76">
        <v>1528</v>
      </c>
      <c r="W28" s="76">
        <v>1530</v>
      </c>
      <c r="X28" s="76">
        <v>1060.8</v>
      </c>
      <c r="Y28" s="76">
        <v>1060.4000000000001</v>
      </c>
      <c r="Z28" s="76">
        <v>1119.6000000000001</v>
      </c>
      <c r="AA28" s="76">
        <v>1122</v>
      </c>
      <c r="AB28" s="76">
        <v>889.2</v>
      </c>
      <c r="AC28" s="76">
        <v>132</v>
      </c>
      <c r="AD28" s="76">
        <v>0</v>
      </c>
      <c r="AE28" s="76">
        <v>127.2</v>
      </c>
      <c r="AF28" s="76">
        <v>4448.4000000000005</v>
      </c>
      <c r="AG28" s="76">
        <v>4290</v>
      </c>
      <c r="AH28" s="76">
        <v>0</v>
      </c>
      <c r="AI28" s="76">
        <v>0</v>
      </c>
      <c r="AJ28" s="76">
        <v>3940.2000000000003</v>
      </c>
      <c r="AK28" s="76">
        <v>0</v>
      </c>
      <c r="AL28" s="76">
        <v>0</v>
      </c>
      <c r="AM28" s="76">
        <v>4448.4000000000005</v>
      </c>
      <c r="AN28" s="76">
        <v>0</v>
      </c>
      <c r="AO28" s="76">
        <v>8243.4</v>
      </c>
      <c r="AP28" s="76">
        <v>0</v>
      </c>
      <c r="AQ28" s="76">
        <v>0</v>
      </c>
      <c r="AR28" s="76">
        <v>425.6</v>
      </c>
      <c r="AS28" s="77">
        <v>0</v>
      </c>
      <c r="AT28" s="105"/>
    </row>
    <row r="29" spans="1:54" x14ac:dyDescent="0.2">
      <c r="A29" s="75" t="s">
        <v>25</v>
      </c>
      <c r="B29" s="76">
        <v>4314</v>
      </c>
      <c r="C29" s="76">
        <v>3720</v>
      </c>
      <c r="D29" s="76">
        <v>15.6</v>
      </c>
      <c r="E29" s="76">
        <v>18</v>
      </c>
      <c r="F29" s="76">
        <v>0</v>
      </c>
      <c r="G29" s="76">
        <v>16</v>
      </c>
      <c r="H29" s="76">
        <v>0</v>
      </c>
      <c r="I29" s="76">
        <v>0.4</v>
      </c>
      <c r="J29" s="76">
        <v>232.8</v>
      </c>
      <c r="K29" s="76">
        <v>0</v>
      </c>
      <c r="L29" s="76">
        <v>226.20000000000002</v>
      </c>
      <c r="M29" s="76">
        <v>151.20000000000002</v>
      </c>
      <c r="N29" s="76">
        <v>127.8</v>
      </c>
      <c r="O29" s="76">
        <v>57</v>
      </c>
      <c r="P29" s="76">
        <v>238.20000000000002</v>
      </c>
      <c r="Q29" s="76">
        <v>211.8</v>
      </c>
      <c r="R29" s="76">
        <v>0</v>
      </c>
      <c r="S29" s="76">
        <v>0</v>
      </c>
      <c r="T29" s="76">
        <v>1992</v>
      </c>
      <c r="U29" s="76">
        <v>1990</v>
      </c>
      <c r="V29" s="76">
        <v>1528</v>
      </c>
      <c r="W29" s="76">
        <v>1526</v>
      </c>
      <c r="X29" s="76">
        <v>1107.2</v>
      </c>
      <c r="Y29" s="76">
        <v>1107.2</v>
      </c>
      <c r="Z29" s="76">
        <v>1100.4000000000001</v>
      </c>
      <c r="AA29" s="76">
        <v>1101.6000000000001</v>
      </c>
      <c r="AB29" s="76">
        <v>796.80000000000007</v>
      </c>
      <c r="AC29" s="76">
        <v>138</v>
      </c>
      <c r="AD29" s="76">
        <v>0</v>
      </c>
      <c r="AE29" s="76">
        <v>112.8</v>
      </c>
      <c r="AF29" s="76">
        <v>4356</v>
      </c>
      <c r="AG29" s="76">
        <v>4111.8</v>
      </c>
      <c r="AH29" s="76">
        <v>0</v>
      </c>
      <c r="AI29" s="76">
        <v>0</v>
      </c>
      <c r="AJ29" s="76">
        <v>3867.6</v>
      </c>
      <c r="AK29" s="76">
        <v>0</v>
      </c>
      <c r="AL29" s="76">
        <v>0</v>
      </c>
      <c r="AM29" s="76">
        <v>4362.6000000000004</v>
      </c>
      <c r="AN29" s="76">
        <v>0</v>
      </c>
      <c r="AO29" s="76">
        <v>7992.6</v>
      </c>
      <c r="AP29" s="76">
        <v>0</v>
      </c>
      <c r="AQ29" s="76">
        <v>0</v>
      </c>
      <c r="AR29" s="76">
        <v>364</v>
      </c>
      <c r="AS29" s="77">
        <v>0</v>
      </c>
      <c r="AT29" s="105"/>
    </row>
    <row r="30" spans="1:54" ht="13.5" thickBot="1" x14ac:dyDescent="0.25">
      <c r="A30" s="78" t="s">
        <v>26</v>
      </c>
      <c r="B30" s="79">
        <v>4206</v>
      </c>
      <c r="C30" s="79">
        <v>3666</v>
      </c>
      <c r="D30" s="79">
        <v>15</v>
      </c>
      <c r="E30" s="79">
        <v>18</v>
      </c>
      <c r="F30" s="79">
        <v>0</v>
      </c>
      <c r="G30" s="79">
        <v>17.600000000000001</v>
      </c>
      <c r="H30" s="79">
        <v>0</v>
      </c>
      <c r="I30" s="79">
        <v>0.4</v>
      </c>
      <c r="J30" s="79">
        <v>213.6</v>
      </c>
      <c r="K30" s="79">
        <v>0</v>
      </c>
      <c r="L30" s="79">
        <v>200.4</v>
      </c>
      <c r="M30" s="79">
        <v>141</v>
      </c>
      <c r="N30" s="79">
        <v>124.2</v>
      </c>
      <c r="O30" s="79">
        <v>54</v>
      </c>
      <c r="P30" s="79">
        <v>229.8</v>
      </c>
      <c r="Q30" s="79">
        <v>186</v>
      </c>
      <c r="R30" s="79">
        <v>0</v>
      </c>
      <c r="S30" s="79">
        <v>0</v>
      </c>
      <c r="T30" s="79">
        <v>1972</v>
      </c>
      <c r="U30" s="79">
        <v>1970</v>
      </c>
      <c r="V30" s="79">
        <v>1524</v>
      </c>
      <c r="W30" s="79">
        <v>1524</v>
      </c>
      <c r="X30" s="79">
        <v>1131.2</v>
      </c>
      <c r="Y30" s="79">
        <v>1131.6000000000001</v>
      </c>
      <c r="Z30" s="79">
        <v>1136.4000000000001</v>
      </c>
      <c r="AA30" s="79">
        <v>1132.2</v>
      </c>
      <c r="AB30" s="79">
        <v>714</v>
      </c>
      <c r="AC30" s="79">
        <v>132</v>
      </c>
      <c r="AD30" s="79">
        <v>0</v>
      </c>
      <c r="AE30" s="79">
        <v>104.8</v>
      </c>
      <c r="AF30" s="79">
        <v>4257</v>
      </c>
      <c r="AG30" s="79">
        <v>4032.6</v>
      </c>
      <c r="AH30" s="79">
        <v>0</v>
      </c>
      <c r="AI30" s="79">
        <v>0</v>
      </c>
      <c r="AJ30" s="79">
        <v>3755.4</v>
      </c>
      <c r="AK30" s="79">
        <v>0</v>
      </c>
      <c r="AL30" s="79">
        <v>0</v>
      </c>
      <c r="AM30" s="79">
        <v>4250.3999999999996</v>
      </c>
      <c r="AN30" s="79">
        <v>0</v>
      </c>
      <c r="AO30" s="79">
        <v>7801.2</v>
      </c>
      <c r="AP30" s="79">
        <v>0</v>
      </c>
      <c r="AQ30" s="79">
        <v>0</v>
      </c>
      <c r="AR30" s="79">
        <v>330.40000000000003</v>
      </c>
      <c r="AS30" s="80">
        <v>0</v>
      </c>
      <c r="AT30" s="105"/>
    </row>
    <row r="31" spans="1:54" s="55" customFormat="1" hidden="1" x14ac:dyDescent="0.2">
      <c r="A31" s="46" t="s">
        <v>2</v>
      </c>
      <c r="B31" s="55">
        <f t="shared" ref="B31:AS31" si="0">SUM(B7:B30)</f>
        <v>103812</v>
      </c>
      <c r="C31" s="55">
        <f t="shared" si="0"/>
        <v>90876</v>
      </c>
      <c r="D31" s="55">
        <f t="shared" si="0"/>
        <v>379.80000000000007</v>
      </c>
      <c r="E31" s="55">
        <f t="shared" si="0"/>
        <v>388.2</v>
      </c>
      <c r="F31" s="55">
        <f t="shared" si="0"/>
        <v>0</v>
      </c>
      <c r="G31" s="55">
        <f t="shared" si="0"/>
        <v>390.40000000000009</v>
      </c>
      <c r="H31" s="55">
        <f t="shared" si="0"/>
        <v>0</v>
      </c>
      <c r="I31" s="55">
        <f t="shared" si="0"/>
        <v>11.8</v>
      </c>
      <c r="J31" s="55">
        <f t="shared" si="0"/>
        <v>5489.4000000000005</v>
      </c>
      <c r="K31" s="55">
        <f t="shared" si="0"/>
        <v>0</v>
      </c>
      <c r="L31" s="55">
        <f t="shared" si="0"/>
        <v>5096.9999999999991</v>
      </c>
      <c r="M31" s="55">
        <f t="shared" si="0"/>
        <v>4225.7999999999993</v>
      </c>
      <c r="N31" s="55">
        <f t="shared" si="0"/>
        <v>3158.4</v>
      </c>
      <c r="O31" s="55">
        <f t="shared" si="0"/>
        <v>1309</v>
      </c>
      <c r="P31" s="55">
        <f t="shared" si="0"/>
        <v>6102.0000000000009</v>
      </c>
      <c r="Q31" s="55">
        <f t="shared" si="0"/>
        <v>4948.8</v>
      </c>
      <c r="R31" s="55">
        <f t="shared" si="0"/>
        <v>0</v>
      </c>
      <c r="S31" s="55">
        <f t="shared" si="0"/>
        <v>0</v>
      </c>
      <c r="T31" s="55">
        <f t="shared" si="0"/>
        <v>47960</v>
      </c>
      <c r="U31" s="55">
        <f t="shared" si="0"/>
        <v>47958</v>
      </c>
      <c r="V31" s="55">
        <f t="shared" si="0"/>
        <v>36668</v>
      </c>
      <c r="W31" s="55">
        <f t="shared" si="0"/>
        <v>36666</v>
      </c>
      <c r="X31" s="55">
        <f t="shared" si="0"/>
        <v>26491.200000000004</v>
      </c>
      <c r="Y31" s="55">
        <f t="shared" si="0"/>
        <v>26491.600000000006</v>
      </c>
      <c r="Z31" s="55">
        <f t="shared" si="0"/>
        <v>26851.200000000004</v>
      </c>
      <c r="AA31" s="55">
        <f t="shared" si="0"/>
        <v>26261.999999999996</v>
      </c>
      <c r="AB31" s="55">
        <f t="shared" si="0"/>
        <v>19415.399999999998</v>
      </c>
      <c r="AC31" s="55">
        <f t="shared" si="0"/>
        <v>3257.4</v>
      </c>
      <c r="AD31" s="55">
        <f t="shared" si="0"/>
        <v>0</v>
      </c>
      <c r="AE31" s="55">
        <f t="shared" si="0"/>
        <v>3431.2000000000007</v>
      </c>
      <c r="AF31" s="55">
        <f t="shared" si="0"/>
        <v>104933.4</v>
      </c>
      <c r="AG31" s="55">
        <f t="shared" si="0"/>
        <v>100577.4</v>
      </c>
      <c r="AH31" s="55">
        <f t="shared" si="0"/>
        <v>0</v>
      </c>
      <c r="AI31" s="55">
        <f t="shared" si="0"/>
        <v>0</v>
      </c>
      <c r="AJ31" s="55">
        <f t="shared" si="0"/>
        <v>96498.599999999991</v>
      </c>
      <c r="AK31" s="55">
        <f t="shared" si="0"/>
        <v>0</v>
      </c>
      <c r="AL31" s="55">
        <f t="shared" si="0"/>
        <v>0</v>
      </c>
      <c r="AM31" s="55">
        <f t="shared" si="0"/>
        <v>104953.20000000001</v>
      </c>
      <c r="AN31" s="55">
        <f t="shared" si="0"/>
        <v>0</v>
      </c>
      <c r="AO31" s="55">
        <f t="shared" si="0"/>
        <v>197419.19999999998</v>
      </c>
      <c r="AP31" s="55">
        <f t="shared" si="0"/>
        <v>0</v>
      </c>
      <c r="AQ31" s="55">
        <f t="shared" si="0"/>
        <v>0</v>
      </c>
      <c r="AR31" s="55">
        <f t="shared" si="0"/>
        <v>8853.5999999999985</v>
      </c>
      <c r="AS31" s="55">
        <f t="shared" si="0"/>
        <v>0</v>
      </c>
      <c r="AT31" s="10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82" t="s">
        <v>84</v>
      </c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3" t="s">
        <v>37</v>
      </c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5" t="s">
        <v>82</v>
      </c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150</v>
      </c>
      <c r="C41" s="97">
        <v>2118</v>
      </c>
      <c r="D41" s="97">
        <v>0</v>
      </c>
      <c r="E41" s="97">
        <v>0</v>
      </c>
      <c r="F41" s="97">
        <v>0</v>
      </c>
      <c r="G41" s="97">
        <v>2326.4</v>
      </c>
      <c r="H41" s="97">
        <v>0</v>
      </c>
      <c r="I41" s="97">
        <v>0</v>
      </c>
      <c r="J41" s="97">
        <v>31.2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43.2</v>
      </c>
      <c r="R41" s="97">
        <v>0</v>
      </c>
      <c r="S41" s="97">
        <v>0</v>
      </c>
      <c r="T41" s="97">
        <v>1148</v>
      </c>
      <c r="U41" s="97">
        <v>1148</v>
      </c>
      <c r="V41" s="97">
        <v>940</v>
      </c>
      <c r="W41" s="97">
        <v>942</v>
      </c>
      <c r="X41" s="97">
        <v>816</v>
      </c>
      <c r="Y41" s="97">
        <v>816</v>
      </c>
      <c r="Z41" s="97">
        <v>812.4</v>
      </c>
      <c r="AA41" s="97">
        <v>415.2</v>
      </c>
      <c r="AB41" s="97">
        <v>213.6</v>
      </c>
      <c r="AC41" s="97">
        <v>82.2</v>
      </c>
      <c r="AD41" s="97">
        <v>0</v>
      </c>
      <c r="AE41" s="97">
        <v>65.599999999999994</v>
      </c>
      <c r="AF41" s="97">
        <v>0</v>
      </c>
      <c r="AG41" s="97">
        <v>0</v>
      </c>
      <c r="AH41" s="97">
        <v>0</v>
      </c>
      <c r="AI41" s="97">
        <v>488.40000000000003</v>
      </c>
      <c r="AJ41" s="97">
        <v>1287</v>
      </c>
      <c r="AK41" s="97">
        <v>0</v>
      </c>
      <c r="AL41" s="97">
        <v>587.4</v>
      </c>
      <c r="AM41" s="97">
        <v>0</v>
      </c>
      <c r="AN41" s="97">
        <v>0</v>
      </c>
      <c r="AO41" s="97">
        <v>3880.8</v>
      </c>
      <c r="AP41" s="97">
        <v>0</v>
      </c>
      <c r="AQ41" s="97">
        <v>0</v>
      </c>
      <c r="AR41" s="97">
        <v>0</v>
      </c>
      <c r="AS41" s="98">
        <v>0</v>
      </c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210</v>
      </c>
      <c r="C42" s="100">
        <v>2016</v>
      </c>
      <c r="D42" s="100">
        <v>0</v>
      </c>
      <c r="E42" s="100">
        <v>0</v>
      </c>
      <c r="F42" s="100">
        <v>0</v>
      </c>
      <c r="G42" s="100">
        <v>2329.6</v>
      </c>
      <c r="H42" s="100">
        <v>0</v>
      </c>
      <c r="I42" s="100">
        <v>0</v>
      </c>
      <c r="J42" s="100">
        <v>27.6</v>
      </c>
      <c r="K42" s="100">
        <v>0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40.800000000000004</v>
      </c>
      <c r="R42" s="100">
        <v>0</v>
      </c>
      <c r="S42" s="100">
        <v>0</v>
      </c>
      <c r="T42" s="100">
        <v>1160</v>
      </c>
      <c r="U42" s="100">
        <v>1160</v>
      </c>
      <c r="V42" s="100">
        <v>924</v>
      </c>
      <c r="W42" s="100">
        <v>924</v>
      </c>
      <c r="X42" s="100">
        <v>844.80000000000007</v>
      </c>
      <c r="Y42" s="100">
        <v>844.80000000000007</v>
      </c>
      <c r="Z42" s="100">
        <v>751.2</v>
      </c>
      <c r="AA42" s="100">
        <v>756</v>
      </c>
      <c r="AB42" s="100">
        <v>210</v>
      </c>
      <c r="AC42" s="100">
        <v>81.600000000000009</v>
      </c>
      <c r="AD42" s="100">
        <v>0</v>
      </c>
      <c r="AE42" s="100">
        <v>57.6</v>
      </c>
      <c r="AF42" s="100">
        <v>0</v>
      </c>
      <c r="AG42" s="100">
        <v>0</v>
      </c>
      <c r="AH42" s="100">
        <v>0</v>
      </c>
      <c r="AI42" s="100">
        <v>495</v>
      </c>
      <c r="AJ42" s="100">
        <v>1181.4000000000001</v>
      </c>
      <c r="AK42" s="100">
        <v>0</v>
      </c>
      <c r="AL42" s="100">
        <v>468.6</v>
      </c>
      <c r="AM42" s="100">
        <v>0</v>
      </c>
      <c r="AN42" s="100">
        <v>0</v>
      </c>
      <c r="AO42" s="100">
        <v>3630</v>
      </c>
      <c r="AP42" s="100">
        <v>0</v>
      </c>
      <c r="AQ42" s="100">
        <v>0</v>
      </c>
      <c r="AR42" s="100">
        <v>0</v>
      </c>
      <c r="AS42" s="101">
        <v>0</v>
      </c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276</v>
      </c>
      <c r="C43" s="100">
        <v>1956</v>
      </c>
      <c r="D43" s="100">
        <v>0</v>
      </c>
      <c r="E43" s="100">
        <v>0</v>
      </c>
      <c r="F43" s="100">
        <v>0</v>
      </c>
      <c r="G43" s="100">
        <v>2352</v>
      </c>
      <c r="H43" s="100">
        <v>0</v>
      </c>
      <c r="I43" s="100">
        <v>0</v>
      </c>
      <c r="J43" s="100">
        <v>30</v>
      </c>
      <c r="K43" s="100">
        <v>0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42</v>
      </c>
      <c r="R43" s="100">
        <v>0</v>
      </c>
      <c r="S43" s="100">
        <v>0</v>
      </c>
      <c r="T43" s="100">
        <v>1168</v>
      </c>
      <c r="U43" s="100">
        <v>1168</v>
      </c>
      <c r="V43" s="100">
        <v>940</v>
      </c>
      <c r="W43" s="100">
        <v>940</v>
      </c>
      <c r="X43" s="100">
        <v>838.4</v>
      </c>
      <c r="Y43" s="100">
        <v>838.4</v>
      </c>
      <c r="Z43" s="100">
        <v>680.4</v>
      </c>
      <c r="AA43" s="100">
        <v>687.6</v>
      </c>
      <c r="AB43" s="100">
        <v>220.20000000000002</v>
      </c>
      <c r="AC43" s="100">
        <v>81.600000000000009</v>
      </c>
      <c r="AD43" s="100">
        <v>0</v>
      </c>
      <c r="AE43" s="100">
        <v>48.800000000000004</v>
      </c>
      <c r="AF43" s="100">
        <v>0</v>
      </c>
      <c r="AG43" s="100">
        <v>0</v>
      </c>
      <c r="AH43" s="100">
        <v>0</v>
      </c>
      <c r="AI43" s="100">
        <v>495</v>
      </c>
      <c r="AJ43" s="100">
        <v>1056</v>
      </c>
      <c r="AK43" s="100">
        <v>0</v>
      </c>
      <c r="AL43" s="100">
        <v>613.80000000000007</v>
      </c>
      <c r="AM43" s="100">
        <v>0</v>
      </c>
      <c r="AN43" s="100">
        <v>0</v>
      </c>
      <c r="AO43" s="100">
        <v>3425.4</v>
      </c>
      <c r="AP43" s="100">
        <v>0</v>
      </c>
      <c r="AQ43" s="100">
        <v>0</v>
      </c>
      <c r="AR43" s="100">
        <v>0</v>
      </c>
      <c r="AS43" s="101">
        <v>0</v>
      </c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54</v>
      </c>
      <c r="C44" s="100">
        <v>1824</v>
      </c>
      <c r="D44" s="100">
        <v>0</v>
      </c>
      <c r="E44" s="100">
        <v>0</v>
      </c>
      <c r="F44" s="100">
        <v>0</v>
      </c>
      <c r="G44" s="100">
        <v>2320</v>
      </c>
      <c r="H44" s="100">
        <v>0</v>
      </c>
      <c r="I44" s="100">
        <v>0</v>
      </c>
      <c r="J44" s="100">
        <v>23.400000000000002</v>
      </c>
      <c r="K44" s="100">
        <v>0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40.800000000000004</v>
      </c>
      <c r="R44" s="100">
        <v>0</v>
      </c>
      <c r="S44" s="100">
        <v>0</v>
      </c>
      <c r="T44" s="100">
        <v>1144</v>
      </c>
      <c r="U44" s="100">
        <v>1146</v>
      </c>
      <c r="V44" s="100">
        <v>932</v>
      </c>
      <c r="W44" s="100">
        <v>930</v>
      </c>
      <c r="X44" s="100">
        <v>747.2</v>
      </c>
      <c r="Y44" s="100">
        <v>747.6</v>
      </c>
      <c r="Z44" s="100">
        <v>571.20000000000005</v>
      </c>
      <c r="AA44" s="100">
        <v>575.4</v>
      </c>
      <c r="AB44" s="100">
        <v>205.20000000000002</v>
      </c>
      <c r="AC44" s="100">
        <v>79.2</v>
      </c>
      <c r="AD44" s="100">
        <v>0</v>
      </c>
      <c r="AE44" s="100">
        <v>48</v>
      </c>
      <c r="AF44" s="100">
        <v>0</v>
      </c>
      <c r="AG44" s="100">
        <v>0</v>
      </c>
      <c r="AH44" s="100">
        <v>0</v>
      </c>
      <c r="AI44" s="100">
        <v>495</v>
      </c>
      <c r="AJ44" s="100">
        <v>1234.2</v>
      </c>
      <c r="AK44" s="100">
        <v>0</v>
      </c>
      <c r="AL44" s="100">
        <v>686.4</v>
      </c>
      <c r="AM44" s="100">
        <v>0</v>
      </c>
      <c r="AN44" s="100">
        <v>0</v>
      </c>
      <c r="AO44" s="100">
        <v>3570.6</v>
      </c>
      <c r="AP44" s="100">
        <v>0</v>
      </c>
      <c r="AQ44" s="100">
        <v>0</v>
      </c>
      <c r="AR44" s="100">
        <v>0</v>
      </c>
      <c r="AS44" s="101">
        <v>0</v>
      </c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1902</v>
      </c>
      <c r="D45" s="100">
        <v>0</v>
      </c>
      <c r="E45" s="100">
        <v>0</v>
      </c>
      <c r="F45" s="100">
        <v>0</v>
      </c>
      <c r="G45" s="100">
        <v>2294.4</v>
      </c>
      <c r="H45" s="100">
        <v>0</v>
      </c>
      <c r="I45" s="100">
        <v>0</v>
      </c>
      <c r="J45" s="100">
        <v>18.600000000000001</v>
      </c>
      <c r="K45" s="100">
        <v>0</v>
      </c>
      <c r="L45" s="100">
        <v>0</v>
      </c>
      <c r="M45" s="100">
        <v>0</v>
      </c>
      <c r="N45" s="100">
        <v>0</v>
      </c>
      <c r="O45" s="100">
        <v>0</v>
      </c>
      <c r="P45" s="100">
        <v>0</v>
      </c>
      <c r="Q45" s="100">
        <v>42</v>
      </c>
      <c r="R45" s="100">
        <v>0</v>
      </c>
      <c r="S45" s="100">
        <v>0</v>
      </c>
      <c r="T45" s="100">
        <v>1116</v>
      </c>
      <c r="U45" s="100">
        <v>1116</v>
      </c>
      <c r="V45" s="100">
        <v>948</v>
      </c>
      <c r="W45" s="100">
        <v>948</v>
      </c>
      <c r="X45" s="100">
        <v>727.2</v>
      </c>
      <c r="Y45" s="100">
        <v>727.2</v>
      </c>
      <c r="Z45" s="100">
        <v>586.80000000000007</v>
      </c>
      <c r="AA45" s="100">
        <v>579.6</v>
      </c>
      <c r="AB45" s="100">
        <v>188.4</v>
      </c>
      <c r="AC45" s="100">
        <v>84.600000000000009</v>
      </c>
      <c r="AD45" s="100">
        <v>0</v>
      </c>
      <c r="AE45" s="100">
        <v>56</v>
      </c>
      <c r="AF45" s="100">
        <v>0</v>
      </c>
      <c r="AG45" s="100">
        <v>0</v>
      </c>
      <c r="AH45" s="100">
        <v>0</v>
      </c>
      <c r="AI45" s="100">
        <v>488.40000000000003</v>
      </c>
      <c r="AJ45" s="100">
        <v>1082.4000000000001</v>
      </c>
      <c r="AK45" s="100">
        <v>0</v>
      </c>
      <c r="AL45" s="100">
        <v>739.2</v>
      </c>
      <c r="AM45" s="100">
        <v>0</v>
      </c>
      <c r="AN45" s="100">
        <v>0</v>
      </c>
      <c r="AO45" s="100">
        <v>3385.8</v>
      </c>
      <c r="AP45" s="100">
        <v>0</v>
      </c>
      <c r="AQ45" s="100">
        <v>0</v>
      </c>
      <c r="AR45" s="100">
        <v>0</v>
      </c>
      <c r="AS45" s="101">
        <v>0</v>
      </c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6</v>
      </c>
      <c r="C46" s="100">
        <v>1890</v>
      </c>
      <c r="D46" s="100">
        <v>0</v>
      </c>
      <c r="E46" s="100">
        <v>0</v>
      </c>
      <c r="F46" s="100">
        <v>0</v>
      </c>
      <c r="G46" s="100">
        <v>2326.4</v>
      </c>
      <c r="H46" s="100">
        <v>0</v>
      </c>
      <c r="I46" s="100">
        <v>0</v>
      </c>
      <c r="J46" s="100">
        <v>22.8</v>
      </c>
      <c r="K46" s="100">
        <v>0</v>
      </c>
      <c r="L46" s="100">
        <v>0</v>
      </c>
      <c r="M46" s="100">
        <v>0</v>
      </c>
      <c r="N46" s="100">
        <v>0</v>
      </c>
      <c r="O46" s="100">
        <v>0</v>
      </c>
      <c r="P46" s="100">
        <v>0</v>
      </c>
      <c r="Q46" s="100">
        <v>40.800000000000004</v>
      </c>
      <c r="R46" s="100">
        <v>0</v>
      </c>
      <c r="S46" s="100">
        <v>0</v>
      </c>
      <c r="T46" s="100">
        <v>1144</v>
      </c>
      <c r="U46" s="100">
        <v>1142</v>
      </c>
      <c r="V46" s="100">
        <v>928</v>
      </c>
      <c r="W46" s="100">
        <v>928</v>
      </c>
      <c r="X46" s="100">
        <v>762.4</v>
      </c>
      <c r="Y46" s="100">
        <v>762</v>
      </c>
      <c r="Z46" s="100">
        <v>616.80000000000007</v>
      </c>
      <c r="AA46" s="100">
        <v>621.6</v>
      </c>
      <c r="AB46" s="100">
        <v>204</v>
      </c>
      <c r="AC46" s="100">
        <v>79.2</v>
      </c>
      <c r="AD46" s="100">
        <v>0</v>
      </c>
      <c r="AE46" s="100">
        <v>46.4</v>
      </c>
      <c r="AF46" s="100">
        <v>0</v>
      </c>
      <c r="AG46" s="100">
        <v>0</v>
      </c>
      <c r="AH46" s="100">
        <v>0</v>
      </c>
      <c r="AI46" s="100">
        <v>488.40000000000003</v>
      </c>
      <c r="AJ46" s="100">
        <v>1168.2</v>
      </c>
      <c r="AK46" s="100">
        <v>0</v>
      </c>
      <c r="AL46" s="100">
        <v>706.2</v>
      </c>
      <c r="AM46" s="100">
        <v>0</v>
      </c>
      <c r="AN46" s="100">
        <v>0</v>
      </c>
      <c r="AO46" s="100">
        <v>3498</v>
      </c>
      <c r="AP46" s="100">
        <v>0</v>
      </c>
      <c r="AQ46" s="100">
        <v>0</v>
      </c>
      <c r="AR46" s="100">
        <v>0</v>
      </c>
      <c r="AS46" s="101">
        <v>0</v>
      </c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1884</v>
      </c>
      <c r="D47" s="100">
        <v>0</v>
      </c>
      <c r="E47" s="100">
        <v>0</v>
      </c>
      <c r="F47" s="100">
        <v>0</v>
      </c>
      <c r="G47" s="100">
        <v>2323.2000000000003</v>
      </c>
      <c r="H47" s="100">
        <v>0</v>
      </c>
      <c r="I47" s="100">
        <v>0</v>
      </c>
      <c r="J47" s="100">
        <v>24</v>
      </c>
      <c r="K47" s="100">
        <v>0</v>
      </c>
      <c r="L47" s="100">
        <v>0</v>
      </c>
      <c r="M47" s="100">
        <v>0</v>
      </c>
      <c r="N47" s="100">
        <v>0</v>
      </c>
      <c r="O47" s="100">
        <v>0</v>
      </c>
      <c r="P47" s="100">
        <v>0</v>
      </c>
      <c r="Q47" s="100">
        <v>42</v>
      </c>
      <c r="R47" s="100">
        <v>0</v>
      </c>
      <c r="S47" s="100">
        <v>0</v>
      </c>
      <c r="T47" s="100">
        <v>1136</v>
      </c>
      <c r="U47" s="100">
        <v>1136</v>
      </c>
      <c r="V47" s="100">
        <v>940</v>
      </c>
      <c r="W47" s="100">
        <v>940</v>
      </c>
      <c r="X47" s="100">
        <v>715.2</v>
      </c>
      <c r="Y47" s="100">
        <v>715.6</v>
      </c>
      <c r="Z47" s="100">
        <v>572.4</v>
      </c>
      <c r="AA47" s="100">
        <v>574.80000000000007</v>
      </c>
      <c r="AB47" s="100">
        <v>201.6</v>
      </c>
      <c r="AC47" s="100">
        <v>83.4</v>
      </c>
      <c r="AD47" s="100">
        <v>0</v>
      </c>
      <c r="AE47" s="100">
        <v>48</v>
      </c>
      <c r="AF47" s="100">
        <v>0</v>
      </c>
      <c r="AG47" s="100">
        <v>0</v>
      </c>
      <c r="AH47" s="100">
        <v>0</v>
      </c>
      <c r="AI47" s="100">
        <v>475.2</v>
      </c>
      <c r="AJ47" s="100">
        <v>1029.5999999999999</v>
      </c>
      <c r="AK47" s="100">
        <v>0</v>
      </c>
      <c r="AL47" s="100">
        <v>726</v>
      </c>
      <c r="AM47" s="100">
        <v>0</v>
      </c>
      <c r="AN47" s="100">
        <v>0</v>
      </c>
      <c r="AO47" s="100">
        <v>3293.4</v>
      </c>
      <c r="AP47" s="100">
        <v>0</v>
      </c>
      <c r="AQ47" s="100">
        <v>0</v>
      </c>
      <c r="AR47" s="100">
        <v>0</v>
      </c>
      <c r="AS47" s="101">
        <v>0</v>
      </c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36</v>
      </c>
      <c r="C48" s="100">
        <v>1854</v>
      </c>
      <c r="D48" s="100">
        <v>0</v>
      </c>
      <c r="E48" s="100">
        <v>0</v>
      </c>
      <c r="F48" s="100">
        <v>0</v>
      </c>
      <c r="G48" s="100">
        <v>2286.4</v>
      </c>
      <c r="H48" s="100">
        <v>0</v>
      </c>
      <c r="I48" s="100">
        <v>0</v>
      </c>
      <c r="J48" s="100">
        <v>33.6</v>
      </c>
      <c r="K48" s="100">
        <v>0</v>
      </c>
      <c r="L48" s="100">
        <v>0</v>
      </c>
      <c r="M48" s="100">
        <v>0</v>
      </c>
      <c r="N48" s="100">
        <v>0</v>
      </c>
      <c r="O48" s="100">
        <v>0</v>
      </c>
      <c r="P48" s="100">
        <v>0</v>
      </c>
      <c r="Q48" s="100">
        <v>42.6</v>
      </c>
      <c r="R48" s="100">
        <v>0</v>
      </c>
      <c r="S48" s="100">
        <v>0</v>
      </c>
      <c r="T48" s="100">
        <v>1124</v>
      </c>
      <c r="U48" s="100">
        <v>1126</v>
      </c>
      <c r="V48" s="100">
        <v>932</v>
      </c>
      <c r="W48" s="100">
        <v>932</v>
      </c>
      <c r="X48" s="100">
        <v>712</v>
      </c>
      <c r="Y48" s="100">
        <v>712</v>
      </c>
      <c r="Z48" s="100">
        <v>556.80000000000007</v>
      </c>
      <c r="AA48" s="100">
        <v>557.4</v>
      </c>
      <c r="AB48" s="100">
        <v>207</v>
      </c>
      <c r="AC48" s="100">
        <v>79.8</v>
      </c>
      <c r="AD48" s="100">
        <v>0</v>
      </c>
      <c r="AE48" s="100">
        <v>51.2</v>
      </c>
      <c r="AF48" s="100">
        <v>0</v>
      </c>
      <c r="AG48" s="100">
        <v>0</v>
      </c>
      <c r="AH48" s="100">
        <v>0</v>
      </c>
      <c r="AI48" s="100">
        <v>475.2</v>
      </c>
      <c r="AJ48" s="100">
        <v>1115.4000000000001</v>
      </c>
      <c r="AK48" s="100">
        <v>0</v>
      </c>
      <c r="AL48" s="100">
        <v>660</v>
      </c>
      <c r="AM48" s="100">
        <v>0</v>
      </c>
      <c r="AN48" s="100">
        <v>0</v>
      </c>
      <c r="AO48" s="100">
        <v>3405.6</v>
      </c>
      <c r="AP48" s="100">
        <v>0</v>
      </c>
      <c r="AQ48" s="100">
        <v>0</v>
      </c>
      <c r="AR48" s="100">
        <v>0</v>
      </c>
      <c r="AS48" s="101">
        <v>0</v>
      </c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264</v>
      </c>
      <c r="C49" s="100">
        <v>1908</v>
      </c>
      <c r="D49" s="100">
        <v>0</v>
      </c>
      <c r="E49" s="100">
        <v>0</v>
      </c>
      <c r="F49" s="100">
        <v>0</v>
      </c>
      <c r="G49" s="100">
        <v>2259.2000000000003</v>
      </c>
      <c r="H49" s="100">
        <v>0</v>
      </c>
      <c r="I49" s="100">
        <v>0</v>
      </c>
      <c r="J49" s="100">
        <v>35.4</v>
      </c>
      <c r="K49" s="100">
        <v>0</v>
      </c>
      <c r="L49" s="100">
        <v>0</v>
      </c>
      <c r="M49" s="100">
        <v>0</v>
      </c>
      <c r="N49" s="100">
        <v>0</v>
      </c>
      <c r="O49" s="100">
        <v>0</v>
      </c>
      <c r="P49" s="100">
        <v>0</v>
      </c>
      <c r="Q49" s="100">
        <v>44.4</v>
      </c>
      <c r="R49" s="100">
        <v>0</v>
      </c>
      <c r="S49" s="100">
        <v>0</v>
      </c>
      <c r="T49" s="100">
        <v>1152</v>
      </c>
      <c r="U49" s="100">
        <v>1150</v>
      </c>
      <c r="V49" s="100">
        <v>928</v>
      </c>
      <c r="W49" s="100">
        <v>928</v>
      </c>
      <c r="X49" s="100">
        <v>716</v>
      </c>
      <c r="Y49" s="100">
        <v>715.6</v>
      </c>
      <c r="Z49" s="100">
        <v>572.4</v>
      </c>
      <c r="AA49" s="100">
        <v>569.4</v>
      </c>
      <c r="AB49" s="100">
        <v>231.6</v>
      </c>
      <c r="AC49" s="100">
        <v>82.8</v>
      </c>
      <c r="AD49" s="100">
        <v>0</v>
      </c>
      <c r="AE49" s="100">
        <v>66.400000000000006</v>
      </c>
      <c r="AF49" s="100">
        <v>0</v>
      </c>
      <c r="AG49" s="100">
        <v>0</v>
      </c>
      <c r="AH49" s="100">
        <v>0</v>
      </c>
      <c r="AI49" s="100">
        <v>475.2</v>
      </c>
      <c r="AJ49" s="100">
        <v>1306.8</v>
      </c>
      <c r="AK49" s="100">
        <v>0</v>
      </c>
      <c r="AL49" s="100">
        <v>554.4</v>
      </c>
      <c r="AM49" s="100">
        <v>0</v>
      </c>
      <c r="AN49" s="100">
        <v>0</v>
      </c>
      <c r="AO49" s="100">
        <v>3788.4</v>
      </c>
      <c r="AP49" s="100">
        <v>0</v>
      </c>
      <c r="AQ49" s="100">
        <v>0</v>
      </c>
      <c r="AR49" s="100">
        <v>0</v>
      </c>
      <c r="AS49" s="101">
        <v>0</v>
      </c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180</v>
      </c>
      <c r="C50" s="100">
        <v>2022</v>
      </c>
      <c r="D50" s="100">
        <v>0</v>
      </c>
      <c r="E50" s="100">
        <v>0</v>
      </c>
      <c r="F50" s="100">
        <v>0</v>
      </c>
      <c r="G50" s="100">
        <v>2323.2000000000003</v>
      </c>
      <c r="H50" s="100">
        <v>0</v>
      </c>
      <c r="I50" s="100">
        <v>0</v>
      </c>
      <c r="J50" s="100">
        <v>39</v>
      </c>
      <c r="K50" s="100">
        <v>0</v>
      </c>
      <c r="L50" s="100">
        <v>0</v>
      </c>
      <c r="M50" s="100">
        <v>0</v>
      </c>
      <c r="N50" s="100">
        <v>0</v>
      </c>
      <c r="O50" s="100">
        <v>0</v>
      </c>
      <c r="P50" s="100">
        <v>0</v>
      </c>
      <c r="Q50" s="100">
        <v>45</v>
      </c>
      <c r="R50" s="100">
        <v>0</v>
      </c>
      <c r="S50" s="100">
        <v>0</v>
      </c>
      <c r="T50" s="100">
        <v>1168</v>
      </c>
      <c r="U50" s="100">
        <v>1168</v>
      </c>
      <c r="V50" s="100">
        <v>940</v>
      </c>
      <c r="W50" s="100">
        <v>940</v>
      </c>
      <c r="X50" s="100">
        <v>742.4</v>
      </c>
      <c r="Y50" s="100">
        <v>742.80000000000007</v>
      </c>
      <c r="Z50" s="100">
        <v>607.20000000000005</v>
      </c>
      <c r="AA50" s="100">
        <v>603.6</v>
      </c>
      <c r="AB50" s="100">
        <v>252.6</v>
      </c>
      <c r="AC50" s="100">
        <v>79.2</v>
      </c>
      <c r="AD50" s="100">
        <v>0</v>
      </c>
      <c r="AE50" s="100">
        <v>72</v>
      </c>
      <c r="AF50" s="100">
        <v>0</v>
      </c>
      <c r="AG50" s="100">
        <v>0</v>
      </c>
      <c r="AH50" s="100">
        <v>0</v>
      </c>
      <c r="AI50" s="100">
        <v>468.6</v>
      </c>
      <c r="AJ50" s="100">
        <v>1260.6000000000001</v>
      </c>
      <c r="AK50" s="100">
        <v>0</v>
      </c>
      <c r="AL50" s="100">
        <v>356.40000000000003</v>
      </c>
      <c r="AM50" s="100">
        <v>0</v>
      </c>
      <c r="AN50" s="100">
        <v>0</v>
      </c>
      <c r="AO50" s="100">
        <v>3808.2000000000003</v>
      </c>
      <c r="AP50" s="100">
        <v>0</v>
      </c>
      <c r="AQ50" s="100">
        <v>0</v>
      </c>
      <c r="AR50" s="100">
        <v>0</v>
      </c>
      <c r="AS50" s="101">
        <v>0</v>
      </c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270</v>
      </c>
      <c r="C51" s="100">
        <v>2064</v>
      </c>
      <c r="D51" s="100">
        <v>0</v>
      </c>
      <c r="E51" s="100">
        <v>0</v>
      </c>
      <c r="F51" s="100">
        <v>0</v>
      </c>
      <c r="G51" s="100">
        <v>2332.8000000000002</v>
      </c>
      <c r="H51" s="100">
        <v>0</v>
      </c>
      <c r="I51" s="100">
        <v>0</v>
      </c>
      <c r="J51" s="100">
        <v>24.6</v>
      </c>
      <c r="K51" s="100">
        <v>0</v>
      </c>
      <c r="L51" s="100">
        <v>0</v>
      </c>
      <c r="M51" s="100">
        <v>0</v>
      </c>
      <c r="N51" s="100">
        <v>0</v>
      </c>
      <c r="O51" s="100">
        <v>0</v>
      </c>
      <c r="P51" s="100">
        <v>0</v>
      </c>
      <c r="Q51" s="100">
        <v>47.4</v>
      </c>
      <c r="R51" s="100">
        <v>0</v>
      </c>
      <c r="S51" s="100">
        <v>0</v>
      </c>
      <c r="T51" s="100">
        <v>1176</v>
      </c>
      <c r="U51" s="100">
        <v>1176</v>
      </c>
      <c r="V51" s="100">
        <v>944</v>
      </c>
      <c r="W51" s="100">
        <v>944</v>
      </c>
      <c r="X51" s="100">
        <v>800</v>
      </c>
      <c r="Y51" s="100">
        <v>800.4</v>
      </c>
      <c r="Z51" s="100">
        <v>656.4</v>
      </c>
      <c r="AA51" s="100">
        <v>655.20000000000005</v>
      </c>
      <c r="AB51" s="100">
        <v>243.6</v>
      </c>
      <c r="AC51" s="100">
        <v>85.8</v>
      </c>
      <c r="AD51" s="100">
        <v>0</v>
      </c>
      <c r="AE51" s="100">
        <v>69.600000000000009</v>
      </c>
      <c r="AF51" s="100">
        <v>0</v>
      </c>
      <c r="AG51" s="100">
        <v>0</v>
      </c>
      <c r="AH51" s="100">
        <v>0</v>
      </c>
      <c r="AI51" s="100">
        <v>475.2</v>
      </c>
      <c r="AJ51" s="100">
        <v>1181.4000000000001</v>
      </c>
      <c r="AK51" s="100">
        <v>0</v>
      </c>
      <c r="AL51" s="100">
        <v>231</v>
      </c>
      <c r="AM51" s="100">
        <v>0</v>
      </c>
      <c r="AN51" s="100">
        <v>0</v>
      </c>
      <c r="AO51" s="100">
        <v>3729</v>
      </c>
      <c r="AP51" s="100">
        <v>0</v>
      </c>
      <c r="AQ51" s="100">
        <v>0</v>
      </c>
      <c r="AR51" s="100">
        <v>0</v>
      </c>
      <c r="AS51" s="101">
        <v>0</v>
      </c>
    </row>
    <row r="52" spans="1:54" x14ac:dyDescent="0.2">
      <c r="A52" s="99" t="s">
        <v>14</v>
      </c>
      <c r="B52" s="100">
        <v>204</v>
      </c>
      <c r="C52" s="100">
        <v>2118</v>
      </c>
      <c r="D52" s="100">
        <v>0</v>
      </c>
      <c r="E52" s="100">
        <v>0</v>
      </c>
      <c r="F52" s="100">
        <v>0</v>
      </c>
      <c r="G52" s="100">
        <v>2326.4</v>
      </c>
      <c r="H52" s="100">
        <v>0</v>
      </c>
      <c r="I52" s="100">
        <v>0</v>
      </c>
      <c r="J52" s="100">
        <v>35.4</v>
      </c>
      <c r="K52" s="100">
        <v>0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46.800000000000004</v>
      </c>
      <c r="R52" s="100">
        <v>0</v>
      </c>
      <c r="S52" s="100">
        <v>0</v>
      </c>
      <c r="T52" s="100">
        <v>1180</v>
      </c>
      <c r="U52" s="100">
        <v>1182</v>
      </c>
      <c r="V52" s="100">
        <v>956</v>
      </c>
      <c r="W52" s="100">
        <v>956</v>
      </c>
      <c r="X52" s="100">
        <v>784.80000000000007</v>
      </c>
      <c r="Y52" s="100">
        <v>784.4</v>
      </c>
      <c r="Z52" s="100">
        <v>684</v>
      </c>
      <c r="AA52" s="100">
        <v>682.80000000000007</v>
      </c>
      <c r="AB52" s="100">
        <v>237</v>
      </c>
      <c r="AC52" s="100">
        <v>81</v>
      </c>
      <c r="AD52" s="100">
        <v>0</v>
      </c>
      <c r="AE52" s="100">
        <v>72.8</v>
      </c>
      <c r="AF52" s="100">
        <v>0</v>
      </c>
      <c r="AG52" s="100">
        <v>0</v>
      </c>
      <c r="AH52" s="100">
        <v>0</v>
      </c>
      <c r="AI52" s="100">
        <v>475.2</v>
      </c>
      <c r="AJ52" s="100">
        <v>1161.6000000000001</v>
      </c>
      <c r="AK52" s="100">
        <v>0</v>
      </c>
      <c r="AL52" s="100">
        <v>244.20000000000002</v>
      </c>
      <c r="AM52" s="100">
        <v>0</v>
      </c>
      <c r="AN52" s="100">
        <v>0</v>
      </c>
      <c r="AO52" s="100">
        <v>3748.8</v>
      </c>
      <c r="AP52" s="100">
        <v>0</v>
      </c>
      <c r="AQ52" s="100">
        <v>0</v>
      </c>
      <c r="AR52" s="100">
        <v>0</v>
      </c>
      <c r="AS52" s="101">
        <v>0</v>
      </c>
    </row>
    <row r="53" spans="1:54" x14ac:dyDescent="0.2">
      <c r="A53" s="99" t="s">
        <v>15</v>
      </c>
      <c r="B53" s="100">
        <v>264</v>
      </c>
      <c r="C53" s="100">
        <v>2058</v>
      </c>
      <c r="D53" s="100">
        <v>0</v>
      </c>
      <c r="E53" s="100">
        <v>0</v>
      </c>
      <c r="F53" s="100">
        <v>0</v>
      </c>
      <c r="G53" s="100">
        <v>2348.8000000000002</v>
      </c>
      <c r="H53" s="100">
        <v>0</v>
      </c>
      <c r="I53" s="100">
        <v>0</v>
      </c>
      <c r="J53" s="100">
        <v>36</v>
      </c>
      <c r="K53" s="100">
        <v>0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46.800000000000004</v>
      </c>
      <c r="R53" s="100">
        <v>0</v>
      </c>
      <c r="S53" s="100">
        <v>0</v>
      </c>
      <c r="T53" s="100">
        <v>1184</v>
      </c>
      <c r="U53" s="100">
        <v>1178</v>
      </c>
      <c r="V53" s="100">
        <v>960</v>
      </c>
      <c r="W53" s="100">
        <v>958</v>
      </c>
      <c r="X53" s="100">
        <v>799.2</v>
      </c>
      <c r="Y53" s="100">
        <v>798</v>
      </c>
      <c r="Z53" s="100">
        <v>698.4</v>
      </c>
      <c r="AA53" s="100">
        <v>697.2</v>
      </c>
      <c r="AB53" s="100">
        <v>239.4</v>
      </c>
      <c r="AC53" s="100">
        <v>84</v>
      </c>
      <c r="AD53" s="100">
        <v>0</v>
      </c>
      <c r="AE53" s="100">
        <v>70.400000000000006</v>
      </c>
      <c r="AF53" s="100">
        <v>0</v>
      </c>
      <c r="AG53" s="100">
        <v>0</v>
      </c>
      <c r="AH53" s="100">
        <v>0</v>
      </c>
      <c r="AI53" s="100">
        <v>475.2</v>
      </c>
      <c r="AJ53" s="100">
        <v>1194.6000000000001</v>
      </c>
      <c r="AK53" s="100">
        <v>0</v>
      </c>
      <c r="AL53" s="100">
        <v>330</v>
      </c>
      <c r="AM53" s="100">
        <v>6.6000000000000005</v>
      </c>
      <c r="AN53" s="100">
        <v>0</v>
      </c>
      <c r="AO53" s="100">
        <v>3748.8</v>
      </c>
      <c r="AP53" s="100">
        <v>0</v>
      </c>
      <c r="AQ53" s="100">
        <v>0</v>
      </c>
      <c r="AR53" s="100">
        <v>0</v>
      </c>
      <c r="AS53" s="101">
        <v>0</v>
      </c>
    </row>
    <row r="54" spans="1:54" x14ac:dyDescent="0.2">
      <c r="A54" s="99" t="s">
        <v>16</v>
      </c>
      <c r="B54" s="100">
        <v>492</v>
      </c>
      <c r="C54" s="100">
        <v>2148</v>
      </c>
      <c r="D54" s="100">
        <v>0</v>
      </c>
      <c r="E54" s="100">
        <v>0</v>
      </c>
      <c r="F54" s="100">
        <v>0</v>
      </c>
      <c r="G54" s="100">
        <v>2313.6</v>
      </c>
      <c r="H54" s="100">
        <v>0</v>
      </c>
      <c r="I54" s="100">
        <v>0</v>
      </c>
      <c r="J54" s="100">
        <v>33</v>
      </c>
      <c r="K54" s="100">
        <v>0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43.800000000000004</v>
      </c>
      <c r="R54" s="100">
        <v>0</v>
      </c>
      <c r="S54" s="100">
        <v>0</v>
      </c>
      <c r="T54" s="100">
        <v>1168</v>
      </c>
      <c r="U54" s="100">
        <v>1174</v>
      </c>
      <c r="V54" s="100">
        <v>944</v>
      </c>
      <c r="W54" s="100">
        <v>948</v>
      </c>
      <c r="X54" s="100">
        <v>868</v>
      </c>
      <c r="Y54" s="100">
        <v>868.80000000000007</v>
      </c>
      <c r="Z54" s="100">
        <v>716.4</v>
      </c>
      <c r="AA54" s="100">
        <v>716.4</v>
      </c>
      <c r="AB54" s="100">
        <v>228.6</v>
      </c>
      <c r="AC54" s="100">
        <v>82.2</v>
      </c>
      <c r="AD54" s="100">
        <v>0</v>
      </c>
      <c r="AE54" s="100">
        <v>63.2</v>
      </c>
      <c r="AF54" s="100">
        <v>0</v>
      </c>
      <c r="AG54" s="100">
        <v>0</v>
      </c>
      <c r="AH54" s="100">
        <v>0</v>
      </c>
      <c r="AI54" s="100">
        <v>468.6</v>
      </c>
      <c r="AJ54" s="100">
        <v>1214.4000000000001</v>
      </c>
      <c r="AK54" s="100">
        <v>0</v>
      </c>
      <c r="AL54" s="100">
        <v>79.2</v>
      </c>
      <c r="AM54" s="100">
        <v>178.20000000000002</v>
      </c>
      <c r="AN54" s="100">
        <v>0</v>
      </c>
      <c r="AO54" s="100">
        <v>3880.8</v>
      </c>
      <c r="AP54" s="100">
        <v>0</v>
      </c>
      <c r="AQ54" s="100">
        <v>0</v>
      </c>
      <c r="AR54" s="100">
        <v>0</v>
      </c>
      <c r="AS54" s="101">
        <v>0</v>
      </c>
    </row>
    <row r="55" spans="1:54" x14ac:dyDescent="0.2">
      <c r="A55" s="99" t="s">
        <v>17</v>
      </c>
      <c r="B55" s="100">
        <v>438</v>
      </c>
      <c r="C55" s="100">
        <v>2094</v>
      </c>
      <c r="D55" s="100">
        <v>0</v>
      </c>
      <c r="E55" s="100">
        <v>0</v>
      </c>
      <c r="F55" s="100">
        <v>0</v>
      </c>
      <c r="G55" s="100">
        <v>2299.2000000000003</v>
      </c>
      <c r="H55" s="100">
        <v>0</v>
      </c>
      <c r="I55" s="100">
        <v>0</v>
      </c>
      <c r="J55" s="100">
        <v>33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42.6</v>
      </c>
      <c r="R55" s="100">
        <v>0</v>
      </c>
      <c r="S55" s="100">
        <v>0</v>
      </c>
      <c r="T55" s="100">
        <v>1160</v>
      </c>
      <c r="U55" s="100">
        <v>1160</v>
      </c>
      <c r="V55" s="100">
        <v>932</v>
      </c>
      <c r="W55" s="100">
        <v>930</v>
      </c>
      <c r="X55" s="100">
        <v>860.80000000000007</v>
      </c>
      <c r="Y55" s="100">
        <v>861.2</v>
      </c>
      <c r="Z55" s="100">
        <v>675.6</v>
      </c>
      <c r="AA55" s="100">
        <v>675.6</v>
      </c>
      <c r="AB55" s="100">
        <v>215.4</v>
      </c>
      <c r="AC55" s="100">
        <v>78</v>
      </c>
      <c r="AD55" s="100">
        <v>0</v>
      </c>
      <c r="AE55" s="100">
        <v>64.8</v>
      </c>
      <c r="AF55" s="100">
        <v>0</v>
      </c>
      <c r="AG55" s="100">
        <v>0</v>
      </c>
      <c r="AH55" s="100">
        <v>0</v>
      </c>
      <c r="AI55" s="100">
        <v>468.6</v>
      </c>
      <c r="AJ55" s="100">
        <v>1155</v>
      </c>
      <c r="AK55" s="100">
        <v>0</v>
      </c>
      <c r="AL55" s="100">
        <v>191.4</v>
      </c>
      <c r="AM55" s="100">
        <v>19.8</v>
      </c>
      <c r="AN55" s="100">
        <v>0</v>
      </c>
      <c r="AO55" s="100">
        <v>3762</v>
      </c>
      <c r="AP55" s="100">
        <v>0</v>
      </c>
      <c r="AQ55" s="100">
        <v>0</v>
      </c>
      <c r="AR55" s="100">
        <v>0</v>
      </c>
      <c r="AS55" s="101">
        <v>0</v>
      </c>
    </row>
    <row r="56" spans="1:54" x14ac:dyDescent="0.2">
      <c r="A56" s="99" t="s">
        <v>18</v>
      </c>
      <c r="B56" s="100">
        <v>390</v>
      </c>
      <c r="C56" s="100">
        <v>2142</v>
      </c>
      <c r="D56" s="100">
        <v>0</v>
      </c>
      <c r="E56" s="100">
        <v>0</v>
      </c>
      <c r="F56" s="100">
        <v>0</v>
      </c>
      <c r="G56" s="100">
        <v>2334.4</v>
      </c>
      <c r="H56" s="100">
        <v>0</v>
      </c>
      <c r="I56" s="100">
        <v>0</v>
      </c>
      <c r="J56" s="100">
        <v>39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45.6</v>
      </c>
      <c r="R56" s="100">
        <v>0</v>
      </c>
      <c r="S56" s="100">
        <v>0</v>
      </c>
      <c r="T56" s="100">
        <v>1176</v>
      </c>
      <c r="U56" s="100">
        <v>1176</v>
      </c>
      <c r="V56" s="100">
        <v>948</v>
      </c>
      <c r="W56" s="100">
        <v>950</v>
      </c>
      <c r="X56" s="100">
        <v>842.4</v>
      </c>
      <c r="Y56" s="100">
        <v>842.4</v>
      </c>
      <c r="Z56" s="100">
        <v>741.6</v>
      </c>
      <c r="AA56" s="100">
        <v>737.4</v>
      </c>
      <c r="AB56" s="100">
        <v>224.4</v>
      </c>
      <c r="AC56" s="100">
        <v>83.4</v>
      </c>
      <c r="AD56" s="100">
        <v>0</v>
      </c>
      <c r="AE56" s="100">
        <v>66.400000000000006</v>
      </c>
      <c r="AF56" s="100">
        <v>0</v>
      </c>
      <c r="AG56" s="100">
        <v>0</v>
      </c>
      <c r="AH56" s="100">
        <v>0</v>
      </c>
      <c r="AI56" s="100">
        <v>468.6</v>
      </c>
      <c r="AJ56" s="100">
        <v>1115.4000000000001</v>
      </c>
      <c r="AK56" s="100">
        <v>0</v>
      </c>
      <c r="AL56" s="100">
        <v>244.20000000000002</v>
      </c>
      <c r="AM56" s="100">
        <v>13.200000000000001</v>
      </c>
      <c r="AN56" s="100">
        <v>0</v>
      </c>
      <c r="AO56" s="100">
        <v>3821.4</v>
      </c>
      <c r="AP56" s="100">
        <v>0</v>
      </c>
      <c r="AQ56" s="100">
        <v>0</v>
      </c>
      <c r="AR56" s="100">
        <v>0</v>
      </c>
      <c r="AS56" s="101">
        <v>0</v>
      </c>
    </row>
    <row r="57" spans="1:54" x14ac:dyDescent="0.2">
      <c r="A57" s="99" t="s">
        <v>19</v>
      </c>
      <c r="B57" s="100">
        <v>372</v>
      </c>
      <c r="C57" s="100">
        <v>2190</v>
      </c>
      <c r="D57" s="100">
        <v>0</v>
      </c>
      <c r="E57" s="100">
        <v>0</v>
      </c>
      <c r="F57" s="100">
        <v>0</v>
      </c>
      <c r="G57" s="100">
        <v>2294.4</v>
      </c>
      <c r="H57" s="100">
        <v>0</v>
      </c>
      <c r="I57" s="100">
        <v>0</v>
      </c>
      <c r="J57" s="100">
        <v>27.6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45.6</v>
      </c>
      <c r="R57" s="100">
        <v>0</v>
      </c>
      <c r="S57" s="100">
        <v>0</v>
      </c>
      <c r="T57" s="100">
        <v>1152</v>
      </c>
      <c r="U57" s="100">
        <v>1150</v>
      </c>
      <c r="V57" s="100">
        <v>956</v>
      </c>
      <c r="W57" s="100">
        <v>954</v>
      </c>
      <c r="X57" s="100">
        <v>846.4</v>
      </c>
      <c r="Y57" s="100">
        <v>846.4</v>
      </c>
      <c r="Z57" s="100">
        <v>763.2</v>
      </c>
      <c r="AA57" s="100">
        <v>761.4</v>
      </c>
      <c r="AB57" s="100">
        <v>208.20000000000002</v>
      </c>
      <c r="AC57" s="100">
        <v>78</v>
      </c>
      <c r="AD57" s="100">
        <v>0</v>
      </c>
      <c r="AE57" s="100">
        <v>64.8</v>
      </c>
      <c r="AF57" s="100">
        <v>0</v>
      </c>
      <c r="AG57" s="100">
        <v>0</v>
      </c>
      <c r="AH57" s="100">
        <v>0</v>
      </c>
      <c r="AI57" s="100">
        <v>468.6</v>
      </c>
      <c r="AJ57" s="100">
        <v>1181.4000000000001</v>
      </c>
      <c r="AK57" s="100">
        <v>0</v>
      </c>
      <c r="AL57" s="100">
        <v>211.20000000000002</v>
      </c>
      <c r="AM57" s="100">
        <v>6.6000000000000005</v>
      </c>
      <c r="AN57" s="100">
        <v>0</v>
      </c>
      <c r="AO57" s="100">
        <v>3946.8</v>
      </c>
      <c r="AP57" s="100">
        <v>0</v>
      </c>
      <c r="AQ57" s="100">
        <v>0</v>
      </c>
      <c r="AR57" s="100">
        <v>0</v>
      </c>
      <c r="AS57" s="101">
        <v>0</v>
      </c>
    </row>
    <row r="58" spans="1:54" x14ac:dyDescent="0.2">
      <c r="A58" s="99" t="s">
        <v>20</v>
      </c>
      <c r="B58" s="100">
        <v>282</v>
      </c>
      <c r="C58" s="100">
        <v>2136</v>
      </c>
      <c r="D58" s="100">
        <v>0</v>
      </c>
      <c r="E58" s="100">
        <v>0</v>
      </c>
      <c r="F58" s="100">
        <v>0</v>
      </c>
      <c r="G58" s="100">
        <v>2302.4</v>
      </c>
      <c r="H58" s="100">
        <v>0</v>
      </c>
      <c r="I58" s="100">
        <v>0</v>
      </c>
      <c r="J58" s="100">
        <v>18.600000000000001</v>
      </c>
      <c r="K58" s="100">
        <v>0</v>
      </c>
      <c r="L58" s="100">
        <v>0</v>
      </c>
      <c r="M58" s="100">
        <v>0</v>
      </c>
      <c r="N58" s="100">
        <v>0</v>
      </c>
      <c r="O58" s="100">
        <v>0</v>
      </c>
      <c r="P58" s="100">
        <v>0</v>
      </c>
      <c r="Q58" s="100">
        <v>42</v>
      </c>
      <c r="R58" s="100">
        <v>0</v>
      </c>
      <c r="S58" s="100">
        <v>0</v>
      </c>
      <c r="T58" s="100">
        <v>1132</v>
      </c>
      <c r="U58" s="100">
        <v>1132</v>
      </c>
      <c r="V58" s="100">
        <v>940</v>
      </c>
      <c r="W58" s="100">
        <v>942</v>
      </c>
      <c r="X58" s="100">
        <v>862.4</v>
      </c>
      <c r="Y58" s="100">
        <v>862</v>
      </c>
      <c r="Z58" s="100">
        <v>760.80000000000007</v>
      </c>
      <c r="AA58" s="100">
        <v>761.4</v>
      </c>
      <c r="AB58" s="100">
        <v>210.6</v>
      </c>
      <c r="AC58" s="100">
        <v>84</v>
      </c>
      <c r="AD58" s="100">
        <v>0</v>
      </c>
      <c r="AE58" s="100">
        <v>60.800000000000004</v>
      </c>
      <c r="AF58" s="100">
        <v>0</v>
      </c>
      <c r="AG58" s="100">
        <v>0</v>
      </c>
      <c r="AH58" s="100">
        <v>0</v>
      </c>
      <c r="AI58" s="100">
        <v>468.6</v>
      </c>
      <c r="AJ58" s="100">
        <v>1115.4000000000001</v>
      </c>
      <c r="AK58" s="100">
        <v>0</v>
      </c>
      <c r="AL58" s="100">
        <v>204.6</v>
      </c>
      <c r="AM58" s="100">
        <v>13.200000000000001</v>
      </c>
      <c r="AN58" s="100">
        <v>0</v>
      </c>
      <c r="AO58" s="100">
        <v>3715.8</v>
      </c>
      <c r="AP58" s="100">
        <v>0</v>
      </c>
      <c r="AQ58" s="100">
        <v>0</v>
      </c>
      <c r="AR58" s="100">
        <v>0</v>
      </c>
      <c r="AS58" s="101">
        <v>0</v>
      </c>
    </row>
    <row r="59" spans="1:54" x14ac:dyDescent="0.2">
      <c r="A59" s="99" t="s">
        <v>21</v>
      </c>
      <c r="B59" s="100">
        <v>78</v>
      </c>
      <c r="C59" s="100">
        <v>1950</v>
      </c>
      <c r="D59" s="100">
        <v>0</v>
      </c>
      <c r="E59" s="100">
        <v>0</v>
      </c>
      <c r="F59" s="100">
        <v>0</v>
      </c>
      <c r="G59" s="100">
        <v>2315.2000000000003</v>
      </c>
      <c r="H59" s="100">
        <v>0</v>
      </c>
      <c r="I59" s="100">
        <v>0</v>
      </c>
      <c r="J59" s="100">
        <v>29.400000000000002</v>
      </c>
      <c r="K59" s="100">
        <v>0</v>
      </c>
      <c r="L59" s="100">
        <v>0</v>
      </c>
      <c r="M59" s="100">
        <v>0</v>
      </c>
      <c r="N59" s="100">
        <v>0</v>
      </c>
      <c r="O59" s="100">
        <v>0</v>
      </c>
      <c r="P59" s="100">
        <v>0</v>
      </c>
      <c r="Q59" s="100">
        <v>43.2</v>
      </c>
      <c r="R59" s="100">
        <v>0</v>
      </c>
      <c r="S59" s="100">
        <v>0</v>
      </c>
      <c r="T59" s="100">
        <v>1144</v>
      </c>
      <c r="U59" s="100">
        <v>1146</v>
      </c>
      <c r="V59" s="100">
        <v>936</v>
      </c>
      <c r="W59" s="100">
        <v>936</v>
      </c>
      <c r="X59" s="100">
        <v>764.80000000000007</v>
      </c>
      <c r="Y59" s="100">
        <v>764.4</v>
      </c>
      <c r="Z59" s="100">
        <v>636</v>
      </c>
      <c r="AA59" s="100">
        <v>649.20000000000005</v>
      </c>
      <c r="AB59" s="100">
        <v>213.6</v>
      </c>
      <c r="AC59" s="100">
        <v>78.600000000000009</v>
      </c>
      <c r="AD59" s="100">
        <v>0</v>
      </c>
      <c r="AE59" s="100">
        <v>63.2</v>
      </c>
      <c r="AF59" s="100">
        <v>0</v>
      </c>
      <c r="AG59" s="100">
        <v>0</v>
      </c>
      <c r="AH59" s="100">
        <v>0</v>
      </c>
      <c r="AI59" s="100">
        <v>468.6</v>
      </c>
      <c r="AJ59" s="100">
        <v>1188</v>
      </c>
      <c r="AK59" s="100">
        <v>0</v>
      </c>
      <c r="AL59" s="100">
        <v>448.8</v>
      </c>
      <c r="AM59" s="100">
        <v>6.6000000000000005</v>
      </c>
      <c r="AN59" s="100">
        <v>0</v>
      </c>
      <c r="AO59" s="100">
        <v>3649.8</v>
      </c>
      <c r="AP59" s="100">
        <v>0</v>
      </c>
      <c r="AQ59" s="100">
        <v>0</v>
      </c>
      <c r="AR59" s="100">
        <v>0</v>
      </c>
      <c r="AS59" s="101">
        <v>0</v>
      </c>
    </row>
    <row r="60" spans="1:54" x14ac:dyDescent="0.2">
      <c r="A60" s="99" t="s">
        <v>22</v>
      </c>
      <c r="B60" s="100">
        <v>6</v>
      </c>
      <c r="C60" s="100">
        <v>1878</v>
      </c>
      <c r="D60" s="100">
        <v>0</v>
      </c>
      <c r="E60" s="100">
        <v>0</v>
      </c>
      <c r="F60" s="100">
        <v>0</v>
      </c>
      <c r="G60" s="100">
        <v>2372.8000000000002</v>
      </c>
      <c r="H60" s="100">
        <v>0</v>
      </c>
      <c r="I60" s="100">
        <v>0</v>
      </c>
      <c r="J60" s="100">
        <v>30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42</v>
      </c>
      <c r="R60" s="100">
        <v>0</v>
      </c>
      <c r="S60" s="100">
        <v>0</v>
      </c>
      <c r="T60" s="100">
        <v>1156</v>
      </c>
      <c r="U60" s="100">
        <v>1156</v>
      </c>
      <c r="V60" s="100">
        <v>932</v>
      </c>
      <c r="W60" s="100">
        <v>932</v>
      </c>
      <c r="X60" s="100">
        <v>745.6</v>
      </c>
      <c r="Y60" s="100">
        <v>746.4</v>
      </c>
      <c r="Z60" s="100">
        <v>567.6</v>
      </c>
      <c r="AA60" s="100">
        <v>566.4</v>
      </c>
      <c r="AB60" s="100">
        <v>224.4</v>
      </c>
      <c r="AC60" s="100">
        <v>83.4</v>
      </c>
      <c r="AD60" s="100">
        <v>0</v>
      </c>
      <c r="AE60" s="100">
        <v>64</v>
      </c>
      <c r="AF60" s="100">
        <v>0</v>
      </c>
      <c r="AG60" s="100">
        <v>0</v>
      </c>
      <c r="AH60" s="100">
        <v>0</v>
      </c>
      <c r="AI60" s="100">
        <v>481.8</v>
      </c>
      <c r="AJ60" s="100">
        <v>1062.5999999999999</v>
      </c>
      <c r="AK60" s="100">
        <v>0</v>
      </c>
      <c r="AL60" s="100">
        <v>620.4</v>
      </c>
      <c r="AM60" s="100">
        <v>0</v>
      </c>
      <c r="AN60" s="100">
        <v>0</v>
      </c>
      <c r="AO60" s="100">
        <v>3372.6</v>
      </c>
      <c r="AP60" s="100">
        <v>0</v>
      </c>
      <c r="AQ60" s="100">
        <v>0</v>
      </c>
      <c r="AR60" s="100">
        <v>0</v>
      </c>
      <c r="AS60" s="101">
        <v>0</v>
      </c>
    </row>
    <row r="61" spans="1:54" x14ac:dyDescent="0.2">
      <c r="A61" s="99" t="s">
        <v>23</v>
      </c>
      <c r="B61" s="100">
        <v>6</v>
      </c>
      <c r="C61" s="100">
        <v>1956</v>
      </c>
      <c r="D61" s="100">
        <v>0</v>
      </c>
      <c r="E61" s="100">
        <v>0</v>
      </c>
      <c r="F61" s="100">
        <v>0</v>
      </c>
      <c r="G61" s="100">
        <v>2350.4</v>
      </c>
      <c r="H61" s="100">
        <v>0</v>
      </c>
      <c r="I61" s="100">
        <v>0</v>
      </c>
      <c r="J61" s="100">
        <v>27</v>
      </c>
      <c r="K61" s="100">
        <v>0</v>
      </c>
      <c r="L61" s="100">
        <v>0</v>
      </c>
      <c r="M61" s="100">
        <v>0</v>
      </c>
      <c r="N61" s="100">
        <v>0</v>
      </c>
      <c r="O61" s="100">
        <v>0</v>
      </c>
      <c r="P61" s="100">
        <v>0</v>
      </c>
      <c r="Q61" s="100">
        <v>42</v>
      </c>
      <c r="R61" s="100">
        <v>0</v>
      </c>
      <c r="S61" s="100">
        <v>0</v>
      </c>
      <c r="T61" s="100">
        <v>1144</v>
      </c>
      <c r="U61" s="100">
        <v>1142</v>
      </c>
      <c r="V61" s="100">
        <v>932</v>
      </c>
      <c r="W61" s="100">
        <v>930</v>
      </c>
      <c r="X61" s="100">
        <v>742.4</v>
      </c>
      <c r="Y61" s="100">
        <v>742</v>
      </c>
      <c r="Z61" s="100">
        <v>644.4</v>
      </c>
      <c r="AA61" s="100">
        <v>635.4</v>
      </c>
      <c r="AB61" s="100">
        <v>210.6</v>
      </c>
      <c r="AC61" s="100">
        <v>82.8</v>
      </c>
      <c r="AD61" s="100">
        <v>0</v>
      </c>
      <c r="AE61" s="100">
        <v>69.600000000000009</v>
      </c>
      <c r="AF61" s="100">
        <v>0</v>
      </c>
      <c r="AG61" s="100">
        <v>0</v>
      </c>
      <c r="AH61" s="100">
        <v>0</v>
      </c>
      <c r="AI61" s="100">
        <v>481.8</v>
      </c>
      <c r="AJ61" s="100">
        <v>1108.8</v>
      </c>
      <c r="AK61" s="100">
        <v>0</v>
      </c>
      <c r="AL61" s="100">
        <v>528</v>
      </c>
      <c r="AM61" s="100">
        <v>0</v>
      </c>
      <c r="AN61" s="100">
        <v>0</v>
      </c>
      <c r="AO61" s="100">
        <v>3557.4</v>
      </c>
      <c r="AP61" s="100">
        <v>0</v>
      </c>
      <c r="AQ61" s="100">
        <v>0</v>
      </c>
      <c r="AR61" s="100">
        <v>0</v>
      </c>
      <c r="AS61" s="101">
        <v>0</v>
      </c>
    </row>
    <row r="62" spans="1:54" x14ac:dyDescent="0.2">
      <c r="A62" s="99" t="s">
        <v>24</v>
      </c>
      <c r="B62" s="100">
        <v>18</v>
      </c>
      <c r="C62" s="100">
        <v>2058</v>
      </c>
      <c r="D62" s="100">
        <v>0</v>
      </c>
      <c r="E62" s="100">
        <v>0</v>
      </c>
      <c r="F62" s="100">
        <v>0</v>
      </c>
      <c r="G62" s="100">
        <v>2326.4</v>
      </c>
      <c r="H62" s="100">
        <v>0</v>
      </c>
      <c r="I62" s="100">
        <v>0</v>
      </c>
      <c r="J62" s="100">
        <v>18.600000000000001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45</v>
      </c>
      <c r="R62" s="100">
        <v>0</v>
      </c>
      <c r="S62" s="100">
        <v>0</v>
      </c>
      <c r="T62" s="100">
        <v>1148</v>
      </c>
      <c r="U62" s="100">
        <v>1150</v>
      </c>
      <c r="V62" s="100">
        <v>948</v>
      </c>
      <c r="W62" s="100">
        <v>950</v>
      </c>
      <c r="X62" s="100">
        <v>752</v>
      </c>
      <c r="Y62" s="100">
        <v>751.6</v>
      </c>
      <c r="Z62" s="100">
        <v>716.4</v>
      </c>
      <c r="AA62" s="100">
        <v>718.80000000000007</v>
      </c>
      <c r="AB62" s="100">
        <v>212.4</v>
      </c>
      <c r="AC62" s="100">
        <v>79.2</v>
      </c>
      <c r="AD62" s="100">
        <v>0</v>
      </c>
      <c r="AE62" s="100">
        <v>69.600000000000009</v>
      </c>
      <c r="AF62" s="100">
        <v>0</v>
      </c>
      <c r="AG62" s="100">
        <v>0</v>
      </c>
      <c r="AH62" s="100">
        <v>0</v>
      </c>
      <c r="AI62" s="100">
        <v>488.40000000000003</v>
      </c>
      <c r="AJ62" s="100">
        <v>1049.4000000000001</v>
      </c>
      <c r="AK62" s="100">
        <v>0</v>
      </c>
      <c r="AL62" s="100">
        <v>660</v>
      </c>
      <c r="AM62" s="100">
        <v>0</v>
      </c>
      <c r="AN62" s="100">
        <v>0</v>
      </c>
      <c r="AO62" s="100">
        <v>3636.6</v>
      </c>
      <c r="AP62" s="100">
        <v>0</v>
      </c>
      <c r="AQ62" s="100">
        <v>0</v>
      </c>
      <c r="AR62" s="100">
        <v>0</v>
      </c>
      <c r="AS62" s="101">
        <v>0</v>
      </c>
    </row>
    <row r="63" spans="1:54" x14ac:dyDescent="0.2">
      <c r="A63" s="99" t="s">
        <v>25</v>
      </c>
      <c r="B63" s="100">
        <v>144</v>
      </c>
      <c r="C63" s="100">
        <v>1956</v>
      </c>
      <c r="D63" s="100">
        <v>0</v>
      </c>
      <c r="E63" s="100">
        <v>0</v>
      </c>
      <c r="F63" s="100">
        <v>0</v>
      </c>
      <c r="G63" s="100">
        <v>2331.2000000000003</v>
      </c>
      <c r="H63" s="100">
        <v>0</v>
      </c>
      <c r="I63" s="100">
        <v>0</v>
      </c>
      <c r="J63" s="100">
        <v>19.8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42.6</v>
      </c>
      <c r="R63" s="100">
        <v>0</v>
      </c>
      <c r="S63" s="100">
        <v>0</v>
      </c>
      <c r="T63" s="100">
        <v>1152</v>
      </c>
      <c r="U63" s="100">
        <v>1150</v>
      </c>
      <c r="V63" s="100">
        <v>932</v>
      </c>
      <c r="W63" s="100">
        <v>930</v>
      </c>
      <c r="X63" s="100">
        <v>807.2</v>
      </c>
      <c r="Y63" s="100">
        <v>807.6</v>
      </c>
      <c r="Z63" s="100">
        <v>669.6</v>
      </c>
      <c r="AA63" s="100">
        <v>669.6</v>
      </c>
      <c r="AB63" s="100">
        <v>208.8</v>
      </c>
      <c r="AC63" s="100">
        <v>83.4</v>
      </c>
      <c r="AD63" s="100">
        <v>0</v>
      </c>
      <c r="AE63" s="100">
        <v>64</v>
      </c>
      <c r="AF63" s="100">
        <v>0</v>
      </c>
      <c r="AG63" s="100">
        <v>0</v>
      </c>
      <c r="AH63" s="100">
        <v>0</v>
      </c>
      <c r="AI63" s="100">
        <v>481.8</v>
      </c>
      <c r="AJ63" s="100">
        <v>1009.8000000000001</v>
      </c>
      <c r="AK63" s="100">
        <v>0</v>
      </c>
      <c r="AL63" s="100">
        <v>600.6</v>
      </c>
      <c r="AM63" s="100">
        <v>0</v>
      </c>
      <c r="AN63" s="100">
        <v>0</v>
      </c>
      <c r="AO63" s="100">
        <v>3385.8</v>
      </c>
      <c r="AP63" s="100">
        <v>0</v>
      </c>
      <c r="AQ63" s="100">
        <v>0</v>
      </c>
      <c r="AR63" s="100">
        <v>0</v>
      </c>
      <c r="AS63" s="101">
        <v>0</v>
      </c>
    </row>
    <row r="64" spans="1:54" ht="13.5" thickBot="1" x14ac:dyDescent="0.25">
      <c r="A64" s="102" t="s">
        <v>26</v>
      </c>
      <c r="B64" s="103">
        <v>150</v>
      </c>
      <c r="C64" s="103">
        <v>2022</v>
      </c>
      <c r="D64" s="103">
        <v>0</v>
      </c>
      <c r="E64" s="103">
        <v>0</v>
      </c>
      <c r="F64" s="103">
        <v>0</v>
      </c>
      <c r="G64" s="103">
        <v>2332.8000000000002</v>
      </c>
      <c r="H64" s="103">
        <v>0</v>
      </c>
      <c r="I64" s="103">
        <v>0</v>
      </c>
      <c r="J64" s="103">
        <v>20.400000000000002</v>
      </c>
      <c r="K64" s="103">
        <v>0</v>
      </c>
      <c r="L64" s="103">
        <v>0</v>
      </c>
      <c r="M64" s="103">
        <v>0</v>
      </c>
      <c r="N64" s="103">
        <v>0</v>
      </c>
      <c r="O64" s="103">
        <v>0</v>
      </c>
      <c r="P64" s="103">
        <v>0</v>
      </c>
      <c r="Q64" s="103">
        <v>41.4</v>
      </c>
      <c r="R64" s="103">
        <v>0</v>
      </c>
      <c r="S64" s="103">
        <v>0</v>
      </c>
      <c r="T64" s="103">
        <v>1140</v>
      </c>
      <c r="U64" s="103">
        <v>1142</v>
      </c>
      <c r="V64" s="103">
        <v>928</v>
      </c>
      <c r="W64" s="103">
        <v>930</v>
      </c>
      <c r="X64" s="103">
        <v>825.6</v>
      </c>
      <c r="Y64" s="103">
        <v>826</v>
      </c>
      <c r="Z64" s="103">
        <v>738</v>
      </c>
      <c r="AA64" s="103">
        <v>733.2</v>
      </c>
      <c r="AB64" s="103">
        <v>213</v>
      </c>
      <c r="AC64" s="103">
        <v>77.400000000000006</v>
      </c>
      <c r="AD64" s="103">
        <v>0</v>
      </c>
      <c r="AE64" s="103">
        <v>64</v>
      </c>
      <c r="AF64" s="103">
        <v>0</v>
      </c>
      <c r="AG64" s="103">
        <v>0</v>
      </c>
      <c r="AH64" s="103">
        <v>0</v>
      </c>
      <c r="AI64" s="103">
        <v>488.40000000000003</v>
      </c>
      <c r="AJ64" s="103">
        <v>957</v>
      </c>
      <c r="AK64" s="103">
        <v>0</v>
      </c>
      <c r="AL64" s="103">
        <v>442.2</v>
      </c>
      <c r="AM64" s="103">
        <v>0</v>
      </c>
      <c r="AN64" s="103">
        <v>0</v>
      </c>
      <c r="AO64" s="103">
        <v>3352.8</v>
      </c>
      <c r="AP64" s="103">
        <v>0</v>
      </c>
      <c r="AQ64" s="103">
        <v>0</v>
      </c>
      <c r="AR64" s="103">
        <v>0</v>
      </c>
      <c r="AS64" s="104">
        <v>0</v>
      </c>
    </row>
    <row r="65" spans="1:45" x14ac:dyDescent="0.2">
      <c r="A65" s="87" t="s">
        <v>2</v>
      </c>
      <c r="B65" s="91">
        <v>4290</v>
      </c>
      <c r="C65" s="91">
        <v>48144</v>
      </c>
      <c r="D65" s="91">
        <v>0</v>
      </c>
      <c r="E65" s="91">
        <v>0</v>
      </c>
      <c r="F65" s="91">
        <v>0</v>
      </c>
      <c r="G65" s="91">
        <v>55721.600000000006</v>
      </c>
      <c r="H65" s="91">
        <v>0</v>
      </c>
      <c r="I65" s="91">
        <v>0</v>
      </c>
      <c r="J65" s="91">
        <v>678</v>
      </c>
      <c r="K65" s="91">
        <v>0</v>
      </c>
      <c r="L65" s="91">
        <v>0</v>
      </c>
      <c r="M65" s="91">
        <v>0</v>
      </c>
      <c r="N65" s="91">
        <v>0</v>
      </c>
      <c r="O65" s="91">
        <v>0</v>
      </c>
      <c r="P65" s="91">
        <v>0</v>
      </c>
      <c r="Q65" s="91">
        <v>1040.4000000000001</v>
      </c>
      <c r="R65" s="91">
        <v>0</v>
      </c>
      <c r="S65" s="91">
        <v>0</v>
      </c>
      <c r="T65" s="91">
        <v>27672</v>
      </c>
      <c r="U65" s="91">
        <v>27674</v>
      </c>
      <c r="V65" s="91">
        <v>22540</v>
      </c>
      <c r="W65" s="91">
        <v>22542</v>
      </c>
      <c r="X65" s="91">
        <v>18923.199999999997</v>
      </c>
      <c r="Y65" s="91">
        <v>18923.599999999999</v>
      </c>
      <c r="Z65" s="91">
        <v>15996</v>
      </c>
      <c r="AA65" s="91">
        <v>15600.599999999999</v>
      </c>
      <c r="AB65" s="91">
        <v>5224.2</v>
      </c>
      <c r="AC65" s="91">
        <v>1954.8000000000004</v>
      </c>
      <c r="AD65" s="91">
        <v>0</v>
      </c>
      <c r="AE65" s="91">
        <v>1487.1999999999998</v>
      </c>
      <c r="AF65" s="91">
        <v>0</v>
      </c>
      <c r="AG65" s="91">
        <v>0</v>
      </c>
      <c r="AH65" s="91">
        <v>0</v>
      </c>
      <c r="AI65" s="91">
        <v>11503.8</v>
      </c>
      <c r="AJ65" s="91">
        <v>27416.400000000001</v>
      </c>
      <c r="AK65" s="91">
        <v>0</v>
      </c>
      <c r="AL65" s="91">
        <v>11134.199999999999</v>
      </c>
      <c r="AM65" s="91">
        <v>244.2</v>
      </c>
      <c r="AN65" s="91">
        <v>0</v>
      </c>
      <c r="AO65" s="91">
        <v>86994.600000000035</v>
      </c>
      <c r="AP65" s="91">
        <v>0</v>
      </c>
      <c r="AQ65" s="91">
        <v>0</v>
      </c>
      <c r="AR65" s="91">
        <v>0</v>
      </c>
      <c r="AS65" s="91">
        <v>0</v>
      </c>
    </row>
    <row r="70" spans="1:45" ht="18" x14ac:dyDescent="0.25">
      <c r="A70" s="142" t="s">
        <v>129</v>
      </c>
      <c r="B70" s="142"/>
      <c r="C70" s="142"/>
      <c r="D70" s="142"/>
      <c r="E70" s="142"/>
      <c r="F70" s="142"/>
      <c r="G70" s="142"/>
      <c r="H70" s="143"/>
      <c r="I70" s="112"/>
      <c r="J70" s="112"/>
      <c r="K70" s="112"/>
      <c r="L70" s="112"/>
      <c r="M70" s="112"/>
      <c r="N70" s="112"/>
    </row>
    <row r="71" spans="1:45" ht="18.75" thickBot="1" x14ac:dyDescent="0.3">
      <c r="A71" s="144" t="s">
        <v>85</v>
      </c>
      <c r="B71" s="144"/>
      <c r="C71" s="144"/>
      <c r="D71" s="144"/>
      <c r="E71" s="144"/>
      <c r="F71" s="113"/>
      <c r="G71" s="144" t="s">
        <v>86</v>
      </c>
      <c r="H71" s="145"/>
      <c r="I71" s="145"/>
      <c r="J71" s="145"/>
      <c r="K71" s="145"/>
      <c r="L71" s="81"/>
      <c r="M71" s="81"/>
      <c r="N71" s="81"/>
    </row>
    <row r="72" spans="1:45" ht="13.5" thickBot="1" x14ac:dyDescent="0.25">
      <c r="A72" s="146" t="s">
        <v>87</v>
      </c>
      <c r="B72" s="147"/>
      <c r="C72" s="114" t="s">
        <v>88</v>
      </c>
      <c r="D72" s="114" t="s">
        <v>89</v>
      </c>
      <c r="E72" s="114" t="s">
        <v>90</v>
      </c>
      <c r="F72" s="115"/>
      <c r="G72" s="146" t="s">
        <v>87</v>
      </c>
      <c r="H72" s="147"/>
      <c r="I72" s="114" t="s">
        <v>88</v>
      </c>
      <c r="J72" s="114" t="s">
        <v>89</v>
      </c>
      <c r="K72" s="114" t="s">
        <v>90</v>
      </c>
      <c r="L72" s="81"/>
      <c r="M72" s="81"/>
      <c r="N72" s="81"/>
    </row>
    <row r="73" spans="1:45" ht="38.25" x14ac:dyDescent="0.2">
      <c r="A73" s="116" t="s">
        <v>91</v>
      </c>
      <c r="B73" s="117" t="s">
        <v>92</v>
      </c>
      <c r="C73" s="118">
        <v>16000</v>
      </c>
      <c r="D73" s="118">
        <v>16000</v>
      </c>
      <c r="E73" s="118">
        <v>16000</v>
      </c>
      <c r="F73" s="115"/>
      <c r="G73" s="116" t="s">
        <v>91</v>
      </c>
      <c r="H73" s="117" t="s">
        <v>92</v>
      </c>
      <c r="I73" s="118">
        <v>16000</v>
      </c>
      <c r="J73" s="118">
        <v>16000</v>
      </c>
      <c r="K73" s="118">
        <v>16000</v>
      </c>
      <c r="L73" s="81"/>
      <c r="M73" s="81"/>
      <c r="N73" s="81"/>
    </row>
    <row r="74" spans="1:45" ht="38.25" x14ac:dyDescent="0.2">
      <c r="A74" s="119" t="s">
        <v>93</v>
      </c>
      <c r="B74" s="120" t="s">
        <v>94</v>
      </c>
      <c r="C74" s="121">
        <v>22.8</v>
      </c>
      <c r="D74" s="121">
        <v>22.8</v>
      </c>
      <c r="E74" s="121">
        <v>22.8</v>
      </c>
      <c r="F74" s="115"/>
      <c r="G74" s="119" t="s">
        <v>93</v>
      </c>
      <c r="H74" s="120" t="s">
        <v>94</v>
      </c>
      <c r="I74" s="121">
        <v>22.8</v>
      </c>
      <c r="J74" s="121">
        <v>22.8</v>
      </c>
      <c r="K74" s="121">
        <v>22.8</v>
      </c>
      <c r="L74" s="81"/>
      <c r="M74" s="81"/>
      <c r="N74" s="81"/>
    </row>
    <row r="75" spans="1:45" x14ac:dyDescent="0.2">
      <c r="A75" s="138" t="s">
        <v>95</v>
      </c>
      <c r="B75" s="120" t="s">
        <v>96</v>
      </c>
      <c r="C75" s="121">
        <v>108</v>
      </c>
      <c r="D75" s="121">
        <v>108</v>
      </c>
      <c r="E75" s="121">
        <v>108</v>
      </c>
      <c r="F75" s="113"/>
      <c r="G75" s="138" t="s">
        <v>95</v>
      </c>
      <c r="H75" s="120" t="s">
        <v>96</v>
      </c>
      <c r="I75" s="121">
        <v>108</v>
      </c>
      <c r="J75" s="121">
        <v>108</v>
      </c>
      <c r="K75" s="121">
        <v>108</v>
      </c>
      <c r="L75" s="81"/>
      <c r="M75" s="81"/>
      <c r="N75" s="81"/>
    </row>
    <row r="76" spans="1:45" x14ac:dyDescent="0.2">
      <c r="A76" s="136"/>
      <c r="B76" s="120" t="s">
        <v>97</v>
      </c>
      <c r="C76" s="121">
        <v>101</v>
      </c>
      <c r="D76" s="121">
        <v>101</v>
      </c>
      <c r="E76" s="121">
        <v>101</v>
      </c>
      <c r="F76" s="113"/>
      <c r="G76" s="136"/>
      <c r="H76" s="120" t="s">
        <v>97</v>
      </c>
      <c r="I76" s="121">
        <v>101</v>
      </c>
      <c r="J76" s="121">
        <v>101</v>
      </c>
      <c r="K76" s="121">
        <v>101</v>
      </c>
      <c r="L76" s="81"/>
      <c r="M76" s="81"/>
      <c r="N76" s="81"/>
    </row>
    <row r="77" spans="1:45" x14ac:dyDescent="0.2">
      <c r="A77" s="139"/>
      <c r="B77" s="120" t="s">
        <v>98</v>
      </c>
      <c r="C77" s="121">
        <v>77.02</v>
      </c>
      <c r="D77" s="121">
        <v>77.02</v>
      </c>
      <c r="E77" s="121">
        <v>77.02</v>
      </c>
      <c r="F77" s="113"/>
      <c r="G77" s="139"/>
      <c r="H77" s="120" t="s">
        <v>98</v>
      </c>
      <c r="I77" s="121">
        <v>77.02</v>
      </c>
      <c r="J77" s="121">
        <v>77.02</v>
      </c>
      <c r="K77" s="121">
        <v>77.02</v>
      </c>
      <c r="L77" s="81"/>
      <c r="M77" s="81"/>
      <c r="N77" s="81"/>
    </row>
    <row r="78" spans="1:45" ht="38.25" x14ac:dyDescent="0.2">
      <c r="A78" s="119" t="s">
        <v>99</v>
      </c>
      <c r="B78" s="120" t="s">
        <v>100</v>
      </c>
      <c r="C78" s="121">
        <v>0.246</v>
      </c>
      <c r="D78" s="121">
        <v>0.246</v>
      </c>
      <c r="E78" s="121">
        <v>0.246</v>
      </c>
      <c r="F78" s="113"/>
      <c r="G78" s="119" t="s">
        <v>99</v>
      </c>
      <c r="H78" s="120" t="s">
        <v>100</v>
      </c>
      <c r="I78" s="121">
        <v>0.246</v>
      </c>
      <c r="J78" s="121">
        <v>0.246</v>
      </c>
      <c r="K78" s="121">
        <v>0.246</v>
      </c>
      <c r="L78" s="81"/>
      <c r="M78" s="81"/>
      <c r="N78" s="81"/>
    </row>
    <row r="79" spans="1:45" x14ac:dyDescent="0.2">
      <c r="A79" s="138" t="s">
        <v>101</v>
      </c>
      <c r="B79" s="120" t="s">
        <v>102</v>
      </c>
      <c r="C79" s="121">
        <v>17.100000000000001</v>
      </c>
      <c r="D79" s="121">
        <v>17.100000000000001</v>
      </c>
      <c r="E79" s="121">
        <v>17.100000000000001</v>
      </c>
      <c r="F79" s="113"/>
      <c r="G79" s="138" t="s">
        <v>101</v>
      </c>
      <c r="H79" s="120" t="s">
        <v>102</v>
      </c>
      <c r="I79" s="121">
        <v>17.100000000000001</v>
      </c>
      <c r="J79" s="121">
        <v>17.100000000000001</v>
      </c>
      <c r="K79" s="121">
        <v>17.100000000000001</v>
      </c>
      <c r="L79" s="81"/>
      <c r="M79" s="81"/>
      <c r="N79" s="81"/>
    </row>
    <row r="80" spans="1:45" x14ac:dyDescent="0.2">
      <c r="A80" s="136"/>
      <c r="B80" s="120" t="s">
        <v>103</v>
      </c>
      <c r="C80" s="121">
        <v>10.199999999999999</v>
      </c>
      <c r="D80" s="121">
        <v>10.199999999999999</v>
      </c>
      <c r="E80" s="121">
        <v>10.199999999999999</v>
      </c>
      <c r="F80" s="113"/>
      <c r="G80" s="136"/>
      <c r="H80" s="120" t="s">
        <v>103</v>
      </c>
      <c r="I80" s="121">
        <v>10.199999999999999</v>
      </c>
      <c r="J80" s="121">
        <v>10.199999999999999</v>
      </c>
      <c r="K80" s="121">
        <v>10.199999999999999</v>
      </c>
      <c r="L80" s="81"/>
      <c r="M80" s="81"/>
      <c r="N80" s="81"/>
    </row>
    <row r="81" spans="1:14" x14ac:dyDescent="0.2">
      <c r="A81" s="139"/>
      <c r="B81" s="120" t="s">
        <v>104</v>
      </c>
      <c r="C81" s="121">
        <v>6.03</v>
      </c>
      <c r="D81" s="121">
        <v>6.03</v>
      </c>
      <c r="E81" s="121">
        <v>6.03</v>
      </c>
      <c r="F81" s="113"/>
      <c r="G81" s="139"/>
      <c r="H81" s="120" t="s">
        <v>104</v>
      </c>
      <c r="I81" s="121">
        <v>6.03</v>
      </c>
      <c r="J81" s="121">
        <v>6.03</v>
      </c>
      <c r="K81" s="121">
        <v>6.03</v>
      </c>
      <c r="L81" s="81"/>
      <c r="M81" s="122" t="s">
        <v>105</v>
      </c>
      <c r="N81" s="122" t="s">
        <v>106</v>
      </c>
    </row>
    <row r="82" spans="1:14" x14ac:dyDescent="0.2">
      <c r="A82" s="138" t="s">
        <v>107</v>
      </c>
      <c r="B82" s="120" t="s">
        <v>108</v>
      </c>
      <c r="C82" s="123">
        <f>B10</f>
        <v>3930</v>
      </c>
      <c r="D82" s="123">
        <f>B15</f>
        <v>4512</v>
      </c>
      <c r="E82" s="123">
        <f>B24</f>
        <v>4578</v>
      </c>
      <c r="F82" s="113"/>
      <c r="G82" s="138" t="s">
        <v>107</v>
      </c>
      <c r="H82" s="120" t="s">
        <v>108</v>
      </c>
      <c r="I82" s="123">
        <f>C10</f>
        <v>3504</v>
      </c>
      <c r="J82" s="123">
        <f>C15</f>
        <v>3894</v>
      </c>
      <c r="K82" s="123">
        <f>C24</f>
        <v>3966</v>
      </c>
      <c r="L82" s="81">
        <v>4</v>
      </c>
      <c r="M82" s="124">
        <f>(C82+C85+I82+I85)/1000</f>
        <v>7.7783999999999995</v>
      </c>
      <c r="N82" s="124">
        <f>(C83+C86+I83+I86)/1000</f>
        <v>1.8779999999999999</v>
      </c>
    </row>
    <row r="83" spans="1:14" x14ac:dyDescent="0.2">
      <c r="A83" s="136"/>
      <c r="B83" s="120" t="s">
        <v>109</v>
      </c>
      <c r="C83" s="123">
        <f>B44</f>
        <v>54</v>
      </c>
      <c r="D83" s="123">
        <f>B49</f>
        <v>264</v>
      </c>
      <c r="E83" s="123">
        <f>B58</f>
        <v>282</v>
      </c>
      <c r="F83" s="113"/>
      <c r="G83" s="136"/>
      <c r="H83" s="120" t="s">
        <v>109</v>
      </c>
      <c r="I83" s="123">
        <f>C44</f>
        <v>1824</v>
      </c>
      <c r="J83" s="123">
        <f>C49</f>
        <v>1908</v>
      </c>
      <c r="K83" s="123">
        <f>C58</f>
        <v>2136</v>
      </c>
      <c r="L83" s="81">
        <v>9</v>
      </c>
      <c r="M83" s="124">
        <f>(D82+D85+J82+J85)/1000</f>
        <v>8.8372000000000011</v>
      </c>
      <c r="N83" s="124">
        <f>(D83+D86+J83+J86)/1000</f>
        <v>2.1720000000000002</v>
      </c>
    </row>
    <row r="84" spans="1:14" x14ac:dyDescent="0.2">
      <c r="A84" s="136"/>
      <c r="B84" s="120" t="s">
        <v>110</v>
      </c>
      <c r="C84" s="125">
        <f>SQRT(C82^2+C83^2)</f>
        <v>3930.3709748572082</v>
      </c>
      <c r="D84" s="125">
        <f>SQRT(D82^2+D83^2)</f>
        <v>4519.7168052876941</v>
      </c>
      <c r="E84" s="125">
        <f>SQRT(E82^2+E83^2)</f>
        <v>4586.6772286700098</v>
      </c>
      <c r="F84" s="113"/>
      <c r="G84" s="136"/>
      <c r="H84" s="120" t="s">
        <v>110</v>
      </c>
      <c r="I84" s="125">
        <f>SQRT(I82^2+I83^2)</f>
        <v>3950.3154304434979</v>
      </c>
      <c r="J84" s="125">
        <f>SQRT(J82^2+J83^2)</f>
        <v>4336.323327428433</v>
      </c>
      <c r="K84" s="125">
        <f>SQRT(K82^2+K83^2)</f>
        <v>4504.6256226239266</v>
      </c>
      <c r="L84" s="81">
        <v>18</v>
      </c>
      <c r="M84" s="124">
        <f>(E82+E85+K82+K85)/1000</f>
        <v>8.9108000000000001</v>
      </c>
      <c r="N84" s="124">
        <f>(E83+E86+K83+K86)/1000</f>
        <v>2.4180000000000001</v>
      </c>
    </row>
    <row r="85" spans="1:14" x14ac:dyDescent="0.2">
      <c r="A85" s="136"/>
      <c r="B85" s="120" t="s">
        <v>111</v>
      </c>
      <c r="C85" s="126">
        <v>0</v>
      </c>
      <c r="D85" s="126">
        <v>0</v>
      </c>
      <c r="E85" s="126">
        <v>0</v>
      </c>
      <c r="F85" s="113"/>
      <c r="G85" s="136"/>
      <c r="H85" s="120" t="s">
        <v>111</v>
      </c>
      <c r="I85" s="123">
        <f>AR10</f>
        <v>344.40000000000003</v>
      </c>
      <c r="J85" s="123">
        <f>AR15</f>
        <v>431.2</v>
      </c>
      <c r="K85" s="123">
        <f>AR24</f>
        <v>366.8</v>
      </c>
      <c r="L85" s="81"/>
      <c r="M85" s="81"/>
      <c r="N85" s="81"/>
    </row>
    <row r="86" spans="1:14" x14ac:dyDescent="0.2">
      <c r="A86" s="136"/>
      <c r="B86" s="120" t="s">
        <v>112</v>
      </c>
      <c r="C86" s="126">
        <v>0</v>
      </c>
      <c r="D86" s="126">
        <v>0</v>
      </c>
      <c r="E86" s="126">
        <v>0</v>
      </c>
      <c r="F86" s="113"/>
      <c r="G86" s="136"/>
      <c r="H86" s="120" t="s">
        <v>112</v>
      </c>
      <c r="I86" s="123">
        <v>0</v>
      </c>
      <c r="J86" s="123">
        <v>0</v>
      </c>
      <c r="K86" s="123">
        <v>0</v>
      </c>
      <c r="L86" s="81"/>
      <c r="M86" s="81"/>
      <c r="N86" s="81"/>
    </row>
    <row r="87" spans="1:14" x14ac:dyDescent="0.2">
      <c r="A87" s="136"/>
      <c r="B87" s="120" t="s">
        <v>113</v>
      </c>
      <c r="C87" s="125">
        <f>SQRT(C85^2+C86^2)</f>
        <v>0</v>
      </c>
      <c r="D87" s="125">
        <f>SQRT(D85^2+D86^2)</f>
        <v>0</v>
      </c>
      <c r="E87" s="125">
        <f>SQRT(E85^2+E86^2)</f>
        <v>0</v>
      </c>
      <c r="F87" s="113"/>
      <c r="G87" s="136"/>
      <c r="H87" s="120" t="s">
        <v>113</v>
      </c>
      <c r="I87" s="125">
        <f>SQRT(I85^2+I86^2)</f>
        <v>344.40000000000003</v>
      </c>
      <c r="J87" s="125">
        <f>SQRT(J85^2+J86^2)</f>
        <v>431.2</v>
      </c>
      <c r="K87" s="125">
        <f>SQRT(K85^2+K86^2)</f>
        <v>366.8</v>
      </c>
      <c r="L87" s="81"/>
      <c r="M87" s="81"/>
      <c r="N87" s="81"/>
    </row>
    <row r="88" spans="1:14" x14ac:dyDescent="0.2">
      <c r="A88" s="139"/>
      <c r="B88" s="120" t="s">
        <v>114</v>
      </c>
      <c r="C88" s="125">
        <f>SQRT((C82+C85)^2+(C83+C86)^2)</f>
        <v>3930.3709748572082</v>
      </c>
      <c r="D88" s="125">
        <f>SQRT((D82+D85)^2+(D83+D86)^2)</f>
        <v>4519.7168052876941</v>
      </c>
      <c r="E88" s="125">
        <f>SQRT((E82+E85)^2+(E83+E86)^2)</f>
        <v>4586.6772286700098</v>
      </c>
      <c r="F88" s="113"/>
      <c r="G88" s="139"/>
      <c r="H88" s="120" t="s">
        <v>114</v>
      </c>
      <c r="I88" s="125">
        <f>SQRT((I82+I85)^2+(I83+I86)^2)</f>
        <v>4258.7743025429281</v>
      </c>
      <c r="J88" s="125">
        <f>SQRT((J82+J85)^2+(J83+J86)^2)</f>
        <v>4727.3479922679689</v>
      </c>
      <c r="K88" s="125">
        <f>SQRT((K82+K85)^2+(K83+K86)^2)</f>
        <v>4830.6988976751591</v>
      </c>
      <c r="L88" s="81"/>
      <c r="M88" s="81"/>
      <c r="N88" s="81"/>
    </row>
    <row r="89" spans="1:14" x14ac:dyDescent="0.2">
      <c r="A89" s="140" t="s">
        <v>115</v>
      </c>
      <c r="B89" s="120" t="s">
        <v>116</v>
      </c>
      <c r="C89" s="125">
        <f>C84/C73</f>
        <v>0.24564818592857551</v>
      </c>
      <c r="D89" s="125">
        <f>D84/D73</f>
        <v>0.28248230033048088</v>
      </c>
      <c r="E89" s="125">
        <f>E84/E73</f>
        <v>0.28666732679187562</v>
      </c>
      <c r="F89" s="113"/>
      <c r="G89" s="140" t="s">
        <v>115</v>
      </c>
      <c r="H89" s="120" t="s">
        <v>116</v>
      </c>
      <c r="I89" s="125">
        <f>I84/I73</f>
        <v>0.24689471440271862</v>
      </c>
      <c r="J89" s="125">
        <f>J84/J73</f>
        <v>0.27102020796427706</v>
      </c>
      <c r="K89" s="125">
        <f>K84/K73</f>
        <v>0.28153910141399541</v>
      </c>
      <c r="L89" s="81"/>
      <c r="M89" s="81"/>
      <c r="N89" s="81"/>
    </row>
    <row r="90" spans="1:14" x14ac:dyDescent="0.2">
      <c r="A90" s="140"/>
      <c r="B90" s="120" t="s">
        <v>117</v>
      </c>
      <c r="C90" s="125">
        <f>C87/C73</f>
        <v>0</v>
      </c>
      <c r="D90" s="125">
        <f>D87/D73</f>
        <v>0</v>
      </c>
      <c r="E90" s="125">
        <f>E87/E73</f>
        <v>0</v>
      </c>
      <c r="F90" s="113"/>
      <c r="G90" s="140"/>
      <c r="H90" s="120" t="s">
        <v>117</v>
      </c>
      <c r="I90" s="125">
        <f>I87/I73</f>
        <v>2.1525000000000002E-2</v>
      </c>
      <c r="J90" s="125">
        <f>J87/J73</f>
        <v>2.6949999999999998E-2</v>
      </c>
      <c r="K90" s="125">
        <f>K87/K73</f>
        <v>2.2925000000000001E-2</v>
      </c>
      <c r="L90" s="81"/>
      <c r="M90" s="81"/>
      <c r="N90" s="81"/>
    </row>
    <row r="91" spans="1:14" ht="13.5" thickBot="1" x14ac:dyDescent="0.25">
      <c r="A91" s="141"/>
      <c r="B91" s="127" t="s">
        <v>118</v>
      </c>
      <c r="C91" s="128">
        <f>C88/C73</f>
        <v>0.24564818592857551</v>
      </c>
      <c r="D91" s="128">
        <f>D88/D73</f>
        <v>0.28248230033048088</v>
      </c>
      <c r="E91" s="128">
        <f>E88/E73</f>
        <v>0.28666732679187562</v>
      </c>
      <c r="F91" s="113"/>
      <c r="G91" s="141"/>
      <c r="H91" s="127" t="s">
        <v>118</v>
      </c>
      <c r="I91" s="128">
        <f>I88/I73</f>
        <v>0.26617339390893302</v>
      </c>
      <c r="J91" s="128">
        <f>J88/J73</f>
        <v>0.29545924951674807</v>
      </c>
      <c r="K91" s="128">
        <f>K88/K73</f>
        <v>0.30191868110469744</v>
      </c>
      <c r="L91" s="81"/>
      <c r="M91" s="81"/>
      <c r="N91" s="81"/>
    </row>
    <row r="92" spans="1:14" ht="38.25" x14ac:dyDescent="0.2">
      <c r="A92" s="129" t="s">
        <v>119</v>
      </c>
      <c r="B92" s="130" t="s">
        <v>120</v>
      </c>
      <c r="C92" s="131">
        <f>C74+C97*C91^2+C98*C90^2+C99*C89^2</f>
        <v>29.317047375000001</v>
      </c>
      <c r="D92" s="131">
        <f>D74+D97*D91^2+D98*D90^2+D99*D89^2</f>
        <v>31.417995000000001</v>
      </c>
      <c r="E92" s="131">
        <f>E74+E97*E91^2+E98*E90^2+E99*E89^2</f>
        <v>31.675240875000004</v>
      </c>
      <c r="F92" s="113"/>
      <c r="G92" s="129" t="s">
        <v>119</v>
      </c>
      <c r="H92" s="130" t="s">
        <v>120</v>
      </c>
      <c r="I92" s="131">
        <f>I74+I97*I91^2+I98*I90^2+I99*I89^2</f>
        <v>30.052302308625002</v>
      </c>
      <c r="J92" s="131">
        <f>J74+J97*J91^2+J98*J90^2+J99*J89^2</f>
        <v>31.671818535874998</v>
      </c>
      <c r="K92" s="131">
        <f>K74+K97*K91^2+K98*K90^2+K99*K89^2</f>
        <v>32.1636026924375</v>
      </c>
      <c r="L92" s="81"/>
      <c r="M92" s="81"/>
      <c r="N92" s="81"/>
    </row>
    <row r="93" spans="1:14" ht="51.75" thickBot="1" x14ac:dyDescent="0.25">
      <c r="A93" s="132" t="s">
        <v>121</v>
      </c>
      <c r="B93" s="127" t="s">
        <v>122</v>
      </c>
      <c r="C93" s="133">
        <f>(C94*C91^2+C95*C90^2+C96*C89^2+C78)/100*C73</f>
        <v>204.45853350000004</v>
      </c>
      <c r="D93" s="133">
        <f>(D94*D91^2+D95*D90^2+D96*D89^2+D78)/100*D73</f>
        <v>257.68254000000002</v>
      </c>
      <c r="E93" s="133">
        <f>(E94*E91^2+E95*E90^2+E96*E89^2+E78)/100*E73</f>
        <v>264.19943550000011</v>
      </c>
      <c r="F93" s="113"/>
      <c r="G93" s="132" t="s">
        <v>121</v>
      </c>
      <c r="H93" s="127" t="s">
        <v>122</v>
      </c>
      <c r="I93" s="133">
        <f>(I94*I91^2+I95*I90^2+I96*I89^2+I78)/100*I73</f>
        <v>222.93709914000004</v>
      </c>
      <c r="J93" s="133">
        <f>(J94*J91^2+J95*J90^2+J96*J89^2+J78)/100*J73</f>
        <v>263.83130933999996</v>
      </c>
      <c r="K93" s="133">
        <f>(K94*K91^2+K95*K90^2+K96*K89^2+K78)/100*K73</f>
        <v>276.42353851499996</v>
      </c>
      <c r="L93" s="81"/>
      <c r="M93" s="81"/>
      <c r="N93" s="81"/>
    </row>
    <row r="94" spans="1:14" x14ac:dyDescent="0.2">
      <c r="A94" s="135" t="s">
        <v>101</v>
      </c>
      <c r="B94" s="117" t="s">
        <v>123</v>
      </c>
      <c r="C94" s="118">
        <f>(C79+C80-C81)/2</f>
        <v>10.635</v>
      </c>
      <c r="D94" s="118">
        <f>(D79+D80-D81)/2</f>
        <v>10.635</v>
      </c>
      <c r="E94" s="118">
        <f>(E79+E80-E81)/2</f>
        <v>10.635</v>
      </c>
      <c r="F94" s="113"/>
      <c r="G94" s="135" t="s">
        <v>101</v>
      </c>
      <c r="H94" s="117" t="s">
        <v>123</v>
      </c>
      <c r="I94" s="118">
        <f>(I79+I80-I81)/2</f>
        <v>10.635</v>
      </c>
      <c r="J94" s="118">
        <f>(J79+J80-J81)/2</f>
        <v>10.635</v>
      </c>
      <c r="K94" s="118">
        <f>(K79+K80-K81)/2</f>
        <v>10.635</v>
      </c>
      <c r="L94" s="81"/>
      <c r="M94" s="81"/>
      <c r="N94" s="81"/>
    </row>
    <row r="95" spans="1:14" x14ac:dyDescent="0.2">
      <c r="A95" s="136"/>
      <c r="B95" s="120" t="s">
        <v>124</v>
      </c>
      <c r="C95" s="121">
        <f>(C80+C81-C79)/2</f>
        <v>-0.4350000000000005</v>
      </c>
      <c r="D95" s="121">
        <f>(D80+D81-D79)/2</f>
        <v>-0.4350000000000005</v>
      </c>
      <c r="E95" s="121">
        <f>(E80+E81-E79)/2</f>
        <v>-0.4350000000000005</v>
      </c>
      <c r="F95" s="113"/>
      <c r="G95" s="136"/>
      <c r="H95" s="120" t="s">
        <v>124</v>
      </c>
      <c r="I95" s="121">
        <f>(I80+I81-I79)/2</f>
        <v>-0.4350000000000005</v>
      </c>
      <c r="J95" s="121">
        <f>(J80+J81-J79)/2</f>
        <v>-0.4350000000000005</v>
      </c>
      <c r="K95" s="121">
        <f>(K80+K81-K79)/2</f>
        <v>-0.4350000000000005</v>
      </c>
      <c r="L95" s="81"/>
      <c r="M95" s="81"/>
      <c r="N95" s="81"/>
    </row>
    <row r="96" spans="1:14" ht="13.5" thickBot="1" x14ac:dyDescent="0.25">
      <c r="A96" s="137"/>
      <c r="B96" s="127" t="s">
        <v>125</v>
      </c>
      <c r="C96" s="134">
        <f>(C79+C81-C80)/2</f>
        <v>6.4650000000000016</v>
      </c>
      <c r="D96" s="134">
        <f>(D79+D81-D80)/2</f>
        <v>6.4650000000000016</v>
      </c>
      <c r="E96" s="134">
        <f>(E79+E81-E80)/2</f>
        <v>6.4650000000000016</v>
      </c>
      <c r="F96" s="113"/>
      <c r="G96" s="137"/>
      <c r="H96" s="127" t="s">
        <v>125</v>
      </c>
      <c r="I96" s="134">
        <f>(I79+I81-I80)/2</f>
        <v>6.4650000000000016</v>
      </c>
      <c r="J96" s="134">
        <f>(J79+J81-J80)/2</f>
        <v>6.4650000000000016</v>
      </c>
      <c r="K96" s="134">
        <f>(K79+K81-K80)/2</f>
        <v>6.4650000000000016</v>
      </c>
      <c r="L96" s="81"/>
      <c r="M96" s="81"/>
      <c r="N96" s="81"/>
    </row>
    <row r="97" spans="1:14" x14ac:dyDescent="0.2">
      <c r="A97" s="135" t="s">
        <v>101</v>
      </c>
      <c r="B97" s="117" t="s">
        <v>126</v>
      </c>
      <c r="C97" s="118">
        <f>(C75+C76-C77)/2</f>
        <v>65.990000000000009</v>
      </c>
      <c r="D97" s="118">
        <f>(D75+D76-D77)/2</f>
        <v>65.990000000000009</v>
      </c>
      <c r="E97" s="118">
        <f>(E75+E76-E77)/2</f>
        <v>65.990000000000009</v>
      </c>
      <c r="F97" s="113"/>
      <c r="G97" s="135" t="s">
        <v>101</v>
      </c>
      <c r="H97" s="117" t="s">
        <v>126</v>
      </c>
      <c r="I97" s="118">
        <f>(I75+I76-I77)/2</f>
        <v>65.990000000000009</v>
      </c>
      <c r="J97" s="118">
        <f>(J75+J76-J77)/2</f>
        <v>65.990000000000009</v>
      </c>
      <c r="K97" s="118">
        <f>(K75+K76-K77)/2</f>
        <v>65.990000000000009</v>
      </c>
      <c r="L97" s="81"/>
      <c r="M97" s="81"/>
      <c r="N97" s="81"/>
    </row>
    <row r="98" spans="1:14" x14ac:dyDescent="0.2">
      <c r="A98" s="136"/>
      <c r="B98" s="120" t="s">
        <v>127</v>
      </c>
      <c r="C98" s="121">
        <f>(C76+C77-C75)/2</f>
        <v>35.009999999999991</v>
      </c>
      <c r="D98" s="121">
        <f>(D76+D77-D75)/2</f>
        <v>35.009999999999991</v>
      </c>
      <c r="E98" s="121">
        <f>(E76+E77-E75)/2</f>
        <v>35.009999999999991</v>
      </c>
      <c r="F98" s="113"/>
      <c r="G98" s="136"/>
      <c r="H98" s="120" t="s">
        <v>127</v>
      </c>
      <c r="I98" s="121">
        <f>(I76+I77-I75)/2</f>
        <v>35.009999999999991</v>
      </c>
      <c r="J98" s="121">
        <f>(J76+J77-J75)/2</f>
        <v>35.009999999999991</v>
      </c>
      <c r="K98" s="121">
        <f>(K76+K77-K75)/2</f>
        <v>35.009999999999991</v>
      </c>
      <c r="L98" s="81"/>
      <c r="M98" s="81"/>
      <c r="N98" s="81"/>
    </row>
    <row r="99" spans="1:14" ht="13.5" thickBot="1" x14ac:dyDescent="0.25">
      <c r="A99" s="137"/>
      <c r="B99" s="127" t="s">
        <v>128</v>
      </c>
      <c r="C99" s="134">
        <f>(C75+C77-C76)/2</f>
        <v>42.009999999999991</v>
      </c>
      <c r="D99" s="134">
        <f>(D75+D77-D76)/2</f>
        <v>42.009999999999991</v>
      </c>
      <c r="E99" s="134">
        <f>(E75+E77-E76)/2</f>
        <v>42.009999999999991</v>
      </c>
      <c r="F99" s="113"/>
      <c r="G99" s="137"/>
      <c r="H99" s="127" t="s">
        <v>128</v>
      </c>
      <c r="I99" s="134">
        <f>(I75+I77-I76)/2</f>
        <v>42.009999999999991</v>
      </c>
      <c r="J99" s="134">
        <f>(J75+J77-J76)/2</f>
        <v>42.009999999999991</v>
      </c>
      <c r="K99" s="134">
        <f>(K75+K77-K76)/2</f>
        <v>42.009999999999991</v>
      </c>
      <c r="L99" s="81"/>
      <c r="M99" s="81"/>
      <c r="N99" s="81"/>
    </row>
  </sheetData>
  <mergeCells count="17">
    <mergeCell ref="A75:A77"/>
    <mergeCell ref="G75:G77"/>
    <mergeCell ref="A70:H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Чагода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2022-01-17T14:01:20Z</dcterms:modified>
</cp:coreProperties>
</file>